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external_debt_service\Web\Guarantee\"/>
    </mc:Choice>
  </mc:AlternateContent>
  <xr:revisionPtr revIDLastSave="0" documentId="8_{1C0878D9-9C6C-4133-8EEF-303C1AE25874}" xr6:coauthVersionLast="37" xr6:coauthVersionMax="37" xr10:uidLastSave="{00000000-0000-0000-0000-000000000000}"/>
  <bookViews>
    <workbookView xWindow="0" yWindow="0" windowWidth="24000" windowHeight="9525"/>
  </bookViews>
  <sheets>
    <sheet name="31.12.2019" sheetId="1" r:id="rId1"/>
  </sheets>
  <definedNames>
    <definedName name="_xlnm.Print_Titles" localSheetId="0">'31.12.2019'!$2:$2</definedName>
  </definedNames>
  <calcPr calcId="179021" fullCalcOnLoad="1"/>
</workbook>
</file>

<file path=xl/calcChain.xml><?xml version="1.0" encoding="utf-8"?>
<calcChain xmlns="http://schemas.openxmlformats.org/spreadsheetml/2006/main">
  <c r="H24" i="1" l="1"/>
  <c r="H21" i="1"/>
  <c r="H25" i="1" s="1"/>
  <c r="H32" i="1" s="1"/>
</calcChain>
</file>

<file path=xl/sharedStrings.xml><?xml version="1.0" encoding="utf-8"?>
<sst xmlns="http://schemas.openxmlformats.org/spreadsheetml/2006/main" count="108" uniqueCount="58">
  <si>
    <t>Փոխարժեքը ԱՄՆ դոլարի նկատմամբ</t>
  </si>
  <si>
    <t>ՎԶՄԲ</t>
  </si>
  <si>
    <t>USD</t>
  </si>
  <si>
    <t>SDR</t>
  </si>
  <si>
    <t>EUR</t>
  </si>
  <si>
    <t>ԱԶԲ</t>
  </si>
  <si>
    <t>Կանանց ձեռներեցության աջակցման սեկտորի զարգացման ծրագիր</t>
  </si>
  <si>
    <t>Գերմանիա (ՎՎԲ)</t>
  </si>
  <si>
    <t>Ընդամենը</t>
  </si>
  <si>
    <t>Փոքր և միջին ձեռնարկությունների համար ֆինանսավորման մատչելիության ծրագիր</t>
  </si>
  <si>
    <t>Փոքր և միջին ձեռնարկությունների զարգացման ծրագիր (I մասնաբաժին)</t>
  </si>
  <si>
    <t>Փոքր և միջին ձեռնարկությունների զարգացման ծրագիր (II մասնաբաժին)</t>
  </si>
  <si>
    <t>Փոքր և միջին ձեռնարկությունների զարգացման ծրագիր (III մասնաբաժին)</t>
  </si>
  <si>
    <t>Փոքր և միջին ձեռնարկությունների զարգացման ծրագիր (IV մասնաբաժին)</t>
  </si>
  <si>
    <t>Վերականգնվող էներգիայի զարգացման ծրագիր</t>
  </si>
  <si>
    <t>Հիպոթեքային շուկայի զարգացման աջակցության I ծրագիր</t>
  </si>
  <si>
    <t>Հիպոթեքային շուկայի զարգացման աջակցության II ծրագիր</t>
  </si>
  <si>
    <t xml:space="preserve">Վերականգնվող էներգիայի զարգացման II ծրագիր </t>
  </si>
  <si>
    <t>Հիպոթեքային շուկայի զարգացման աջակցության III ծրագիր</t>
  </si>
  <si>
    <t>Գյուղատնտեսության աջակցության I ծրագիր</t>
  </si>
  <si>
    <t>Վերականգնվող էներգիայի զարգացման III ծրագիր</t>
  </si>
  <si>
    <t>Վերակառուցման և Զարգացման Միջազգային Բանկ</t>
  </si>
  <si>
    <t>Ասիական Զարգացման Բանկ</t>
  </si>
  <si>
    <t>Պրինցիպալ</t>
  </si>
  <si>
    <t>Բենեֆիցիար</t>
  </si>
  <si>
    <t>ՀՀ կենտրոնական բանկ</t>
  </si>
  <si>
    <t>որից</t>
  </si>
  <si>
    <t>ՀՀ կենտրոնական բանկի արտաքին վարկերի գծով տրամադրված երաշխիքներ</t>
  </si>
  <si>
    <t>այդ թվում`</t>
  </si>
  <si>
    <t>Երաշ-խիքի արժույթ</t>
  </si>
  <si>
    <t>Երաշխիքի գումարը, երաշխիքի արժույթով, մլն</t>
  </si>
  <si>
    <t>Պարտքի մնացորդը, երաշխիքի արժույթով, մլն</t>
  </si>
  <si>
    <t>Պարտքի մնացորդը մլն ԱՄՆ դոլարով</t>
  </si>
  <si>
    <t>ֆիքսված</t>
  </si>
  <si>
    <t>Տոկոսա-դրույքի տեսակ</t>
  </si>
  <si>
    <t>Տոկոսադրույք, %</t>
  </si>
  <si>
    <t>Մարման ժամկետ, տարի</t>
  </si>
  <si>
    <t>Արտոնյալ ժամկետ, տարի</t>
  </si>
  <si>
    <t>Մայր գումարի մարում</t>
  </si>
  <si>
    <t>սկիզբ</t>
  </si>
  <si>
    <t>ավարտ</t>
  </si>
  <si>
    <t>Այլ արտաքին երաշխիքներ</t>
  </si>
  <si>
    <t>Ընդամենը արտաքին երաշխիքներ</t>
  </si>
  <si>
    <t>Ծրագիր / նպատակ</t>
  </si>
  <si>
    <t>ԱՐՏԱՔԻՆ  ԵՐԱՇԽԻՔՆԵՐ</t>
  </si>
  <si>
    <t>Էռստե Բանկ (Ավստրիա)</t>
  </si>
  <si>
    <t>«ՆՈՐՔ-ՄԱՐԱՇ» Բժշկական Կենտրոն ՓԲԸ</t>
  </si>
  <si>
    <t>30.09.2023</t>
  </si>
  <si>
    <t>31.03.2036</t>
  </si>
  <si>
    <t>«ՆՈՐՔ-ՄԱՐԱՇ» Բժշկական Կենտրոնի վերազինման ծրագիր</t>
  </si>
  <si>
    <t>ԸՆԴԱՄԵՆԸ  ԵՐԱՇԽԻՔՆԵՐ</t>
  </si>
  <si>
    <t>ՀՀ կառավարության գործող երաշխիքները 31.12.2019թ. դրությամբ</t>
  </si>
  <si>
    <t>լողացող</t>
  </si>
  <si>
    <t>6-ամսյա Libor + փոփոխ. մարժա</t>
  </si>
  <si>
    <t xml:space="preserve">KfW-ի վերաֆին. դրույք </t>
  </si>
  <si>
    <t>KfW-ի վերաֆին. դրույք +0.1%</t>
  </si>
  <si>
    <t>ՆԵՐՔԻՆ ԵՐԱՇԽԻՔՆԵՐ</t>
  </si>
  <si>
    <t>Ընդամենը ներքին երաշխիքներ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</si>
</sst>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72" formatCode="_(* #,##0_);_(* \(#,##0\);_(* &quot;-&quot;??_);_(@_)"/>
    <numFmt numFmtId="174" formatCode="_(* #,##0.0_);_(* \(#,##0.0\);_(* &quot;-&quot;??_);_(@_)"/>
    <numFmt numFmtId="177" formatCode="_(* #,##0.000_);_(* \(#,##0.000\);_(* &quot;-&quot;??_);_(@_)"/>
    <numFmt numFmtId="190" formatCode="dd\.mm\.yyyy;@"/>
  </numFmts>
  <fonts count="11">
    <font>
      <sz val="10"/>
      <name val="Arial"/>
    </font>
    <font>
      <sz val="10"/>
      <name val="GHEA Grapalat"/>
      <family val="3"/>
    </font>
    <font>
      <b/>
      <sz val="9"/>
      <name val="GHEA Grapalat"/>
      <family val="3"/>
    </font>
    <font>
      <sz val="10"/>
      <name val="Arial"/>
      <family val="2"/>
    </font>
    <font>
      <b/>
      <sz val="10"/>
      <name val="GHEA Grapalat"/>
      <family val="3"/>
    </font>
    <font>
      <sz val="11"/>
      <color indexed="8"/>
      <name val="Calibri"/>
      <family val="2"/>
    </font>
    <font>
      <sz val="16"/>
      <name val="GHEA Grapalat"/>
      <family val="3"/>
    </font>
    <font>
      <b/>
      <sz val="12"/>
      <name val="GHEA Grapalat"/>
      <family val="3"/>
    </font>
    <font>
      <sz val="9"/>
      <name val="GHEA Grapalat"/>
      <family val="3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9">
    <xf numFmtId="0" fontId="0" fillId="0" borderId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5" fillId="10" borderId="6" applyNumberFormat="0" applyFont="0" applyAlignment="0" applyProtection="0"/>
    <xf numFmtId="0" fontId="5" fillId="10" borderId="6" applyNumberFormat="0" applyFont="0" applyAlignment="0" applyProtection="0"/>
    <xf numFmtId="0" fontId="5" fillId="10" borderId="6" applyNumberFormat="0" applyFont="0" applyAlignment="0" applyProtection="0"/>
    <xf numFmtId="0" fontId="5" fillId="10" borderId="6" applyNumberFormat="0" applyFont="0" applyAlignment="0" applyProtection="0"/>
    <xf numFmtId="0" fontId="5" fillId="10" borderId="6" applyNumberFormat="0" applyFont="0" applyAlignment="0" applyProtection="0"/>
    <xf numFmtId="0" fontId="5" fillId="10" borderId="6" applyNumberFormat="0" applyFont="0" applyAlignment="0" applyProtection="0"/>
    <xf numFmtId="9" fontId="3" fillId="0" borderId="0" applyFont="0" applyFill="0" applyBorder="0" applyAlignment="0" applyProtection="0"/>
  </cellStyleXfs>
  <cellXfs count="52">
    <xf numFmtId="0" fontId="0" fillId="0" borderId="0" xfId="0"/>
    <xf numFmtId="43" fontId="1" fillId="0" borderId="0" xfId="49" applyFont="1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center" wrapText="1"/>
    </xf>
    <xf numFmtId="0" fontId="6" fillId="0" borderId="0" xfId="0" applyFont="1" applyFill="1" applyAlignment="1">
      <alignment vertical="center"/>
    </xf>
    <xf numFmtId="0" fontId="6" fillId="0" borderId="0" xfId="0" applyFont="1"/>
    <xf numFmtId="0" fontId="7" fillId="0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172" fontId="1" fillId="0" borderId="0" xfId="49" applyNumberFormat="1" applyFont="1" applyAlignment="1">
      <alignment vertical="center"/>
    </xf>
    <xf numFmtId="43" fontId="1" fillId="0" borderId="0" xfId="49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43" fontId="1" fillId="0" borderId="1" xfId="49" applyFont="1" applyBorder="1"/>
    <xf numFmtId="174" fontId="4" fillId="0" borderId="1" xfId="0" applyNumberFormat="1" applyFont="1" applyBorder="1"/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174" fontId="1" fillId="0" borderId="1" xfId="49" applyNumberFormat="1" applyFont="1" applyFill="1" applyBorder="1" applyAlignment="1">
      <alignment vertical="center"/>
    </xf>
    <xf numFmtId="177" fontId="1" fillId="0" borderId="1" xfId="49" applyNumberFormat="1" applyFont="1" applyBorder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172" fontId="1" fillId="0" borderId="1" xfId="49" applyNumberFormat="1" applyFont="1" applyBorder="1" applyAlignment="1">
      <alignment vertical="center"/>
    </xf>
    <xf numFmtId="190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174" fontId="1" fillId="0" borderId="1" xfId="49" applyNumberFormat="1" applyFont="1" applyBorder="1" applyAlignment="1">
      <alignment vertical="center"/>
    </xf>
    <xf numFmtId="172" fontId="4" fillId="0" borderId="1" xfId="49" applyNumberFormat="1" applyFont="1" applyBorder="1" applyAlignment="1">
      <alignment horizontal="center" vertical="center"/>
    </xf>
    <xf numFmtId="174" fontId="4" fillId="0" borderId="1" xfId="49" applyNumberFormat="1" applyFont="1" applyBorder="1" applyAlignment="1">
      <alignment vertical="center"/>
    </xf>
    <xf numFmtId="0" fontId="4" fillId="0" borderId="0" xfId="0" applyFont="1"/>
    <xf numFmtId="0" fontId="4" fillId="11" borderId="1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vertical="center"/>
    </xf>
    <xf numFmtId="174" fontId="1" fillId="0" borderId="0" xfId="0" applyNumberFormat="1" applyFont="1"/>
    <xf numFmtId="172" fontId="1" fillId="0" borderId="1" xfId="49" applyNumberFormat="1" applyFont="1" applyFill="1" applyBorder="1" applyAlignment="1">
      <alignment vertical="center"/>
    </xf>
    <xf numFmtId="174" fontId="1" fillId="0" borderId="1" xfId="49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11" borderId="1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 indent="5"/>
    </xf>
    <xf numFmtId="0" fontId="4" fillId="0" borderId="4" xfId="0" applyFont="1" applyBorder="1" applyAlignment="1">
      <alignment horizontal="left" vertical="center" wrapText="1" indent="5"/>
    </xf>
    <xf numFmtId="0" fontId="4" fillId="0" borderId="5" xfId="0" applyFont="1" applyBorder="1" applyAlignment="1">
      <alignment horizontal="left" vertical="center" wrapText="1" indent="5"/>
    </xf>
    <xf numFmtId="0" fontId="4" fillId="0" borderId="3" xfId="0" applyFont="1" applyBorder="1" applyAlignment="1">
      <alignment horizontal="left" vertical="center" wrapText="1" indent="10"/>
    </xf>
    <xf numFmtId="0" fontId="4" fillId="0" borderId="4" xfId="0" applyFont="1" applyBorder="1" applyAlignment="1">
      <alignment horizontal="left" vertical="center" wrapText="1" indent="10"/>
    </xf>
    <xf numFmtId="0" fontId="4" fillId="0" borderId="5" xfId="0" applyFont="1" applyBorder="1" applyAlignment="1">
      <alignment horizontal="left" vertical="center" wrapText="1" indent="10"/>
    </xf>
    <xf numFmtId="0" fontId="3" fillId="0" borderId="4" xfId="0" applyFont="1" applyBorder="1" applyAlignment="1">
      <alignment horizontal="left" indent="5"/>
    </xf>
    <xf numFmtId="0" fontId="3" fillId="0" borderId="5" xfId="0" applyFont="1" applyBorder="1" applyAlignment="1">
      <alignment horizontal="left" indent="5"/>
    </xf>
  </cellXfs>
  <cellStyles count="59">
    <cellStyle name="20% - Accent1 2" xfId="1"/>
    <cellStyle name="20% - Accent1 3" xfId="2"/>
    <cellStyle name="20% - Accent1 4" xfId="3"/>
    <cellStyle name="20% - Accent1 5" xfId="4"/>
    <cellStyle name="20% - Accent1 6" xfId="5"/>
    <cellStyle name="20% - Accent1 7" xfId="6"/>
    <cellStyle name="20% - Accent2 2" xfId="7"/>
    <cellStyle name="20% - Accent2 3" xfId="8"/>
    <cellStyle name="20% - Accent2 4" xfId="9"/>
    <cellStyle name="20% - Accent2 5" xfId="10"/>
    <cellStyle name="20% - Accent2 6" xfId="11"/>
    <cellStyle name="20% - Accent2 7" xfId="12"/>
    <cellStyle name="20% - Accent3 2" xfId="13"/>
    <cellStyle name="20% - Accent3 3" xfId="14"/>
    <cellStyle name="20% - Accent3 4" xfId="15"/>
    <cellStyle name="20% - Accent3 5" xfId="16"/>
    <cellStyle name="20% - Accent3 6" xfId="17"/>
    <cellStyle name="20% - Accent3 7" xfId="18"/>
    <cellStyle name="20% - Accent4 2" xfId="19"/>
    <cellStyle name="20% - Accent4 3" xfId="20"/>
    <cellStyle name="20% - Accent4 4" xfId="21"/>
    <cellStyle name="20% - Accent4 5" xfId="22"/>
    <cellStyle name="20% - Accent4 6" xfId="23"/>
    <cellStyle name="20% - Accent4 7" xfId="24"/>
    <cellStyle name="40% - Accent3 2" xfId="25"/>
    <cellStyle name="40% - Accent3 3" xfId="26"/>
    <cellStyle name="40% - Accent3 4" xfId="27"/>
    <cellStyle name="40% - Accent3 5" xfId="28"/>
    <cellStyle name="40% - Accent3 6" xfId="29"/>
    <cellStyle name="40% - Accent3 7" xfId="30"/>
    <cellStyle name="60% - Accent3 2" xfId="31"/>
    <cellStyle name="60% - Accent3 3" xfId="32"/>
    <cellStyle name="60% - Accent3 4" xfId="33"/>
    <cellStyle name="60% - Accent3 5" xfId="34"/>
    <cellStyle name="60% - Accent3 6" xfId="35"/>
    <cellStyle name="60% - Accent3 7" xfId="36"/>
    <cellStyle name="60% - Accent4 2" xfId="37"/>
    <cellStyle name="60% - Accent4 3" xfId="38"/>
    <cellStyle name="60% - Accent4 4" xfId="39"/>
    <cellStyle name="60% - Accent4 5" xfId="40"/>
    <cellStyle name="60% - Accent4 6" xfId="41"/>
    <cellStyle name="60% - Accent4 7" xfId="42"/>
    <cellStyle name="60% - Accent6 2" xfId="43"/>
    <cellStyle name="60% - Accent6 3" xfId="44"/>
    <cellStyle name="60% - Accent6 4" xfId="45"/>
    <cellStyle name="60% - Accent6 5" xfId="46"/>
    <cellStyle name="60% - Accent6 6" xfId="47"/>
    <cellStyle name="60% - Accent6 7" xfId="48"/>
    <cellStyle name="Comma 2 2" xfId="50"/>
    <cellStyle name="Normal 2" xfId="51"/>
    <cellStyle name="Note 2" xfId="52"/>
    <cellStyle name="Note 3" xfId="53"/>
    <cellStyle name="Note 4" xfId="54"/>
    <cellStyle name="Note 5" xfId="55"/>
    <cellStyle name="Note 6" xfId="56"/>
    <cellStyle name="Note 7" xfId="57"/>
    <cellStyle name="Percent 2" xfId="58"/>
    <cellStyle name="Обычный" xfId="0" builtinId="0"/>
    <cellStyle name="Финансовый" xfId="49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V147"/>
  <sheetViews>
    <sheetView tabSelected="1" zoomScale="115" zoomScaleNormal="115" workbookViewId="0"/>
  </sheetViews>
  <sheetFormatPr defaultRowHeight="17.25" customHeight="1"/>
  <cols>
    <col min="1" max="1" width="35.5703125" style="2" customWidth="1"/>
    <col min="2" max="2" width="20.28515625" style="2" customWidth="1"/>
    <col min="3" max="3" width="73.28515625" style="2" bestFit="1" customWidth="1"/>
    <col min="4" max="4" width="8.85546875" style="3" bestFit="1" customWidth="1"/>
    <col min="5" max="5" width="11.85546875" style="1" customWidth="1"/>
    <col min="6" max="6" width="15.42578125" style="1" customWidth="1"/>
    <col min="7" max="7" width="13.42578125" style="2" customWidth="1"/>
    <col min="8" max="8" width="13.85546875" style="2" bestFit="1" customWidth="1"/>
    <col min="9" max="9" width="9.140625" style="2"/>
    <col min="10" max="10" width="15.140625" style="2" customWidth="1"/>
    <col min="11" max="11" width="9.42578125" style="2" bestFit="1" customWidth="1"/>
    <col min="12" max="12" width="10.42578125" style="2" customWidth="1"/>
    <col min="13" max="13" width="11.5703125" style="2" bestFit="1" customWidth="1"/>
    <col min="14" max="14" width="11.42578125" style="2" bestFit="1" customWidth="1"/>
    <col min="15" max="16384" width="9.140625" style="2"/>
  </cols>
  <sheetData>
    <row r="1" spans="1:14" s="4" customFormat="1" ht="30.75" customHeight="1">
      <c r="A1" s="7" t="s">
        <v>51</v>
      </c>
      <c r="B1" s="7"/>
      <c r="C1" s="8"/>
      <c r="D1" s="8"/>
      <c r="E1" s="9"/>
      <c r="F1" s="10"/>
      <c r="G1" s="10"/>
      <c r="H1" s="11"/>
    </row>
    <row r="2" spans="1:14" s="31" customFormat="1" ht="56.25" customHeight="1">
      <c r="A2" s="40" t="s">
        <v>23</v>
      </c>
      <c r="B2" s="40" t="s">
        <v>24</v>
      </c>
      <c r="C2" s="40" t="s">
        <v>43</v>
      </c>
      <c r="D2" s="40" t="s">
        <v>29</v>
      </c>
      <c r="E2" s="40" t="s">
        <v>30</v>
      </c>
      <c r="F2" s="40" t="s">
        <v>31</v>
      </c>
      <c r="G2" s="40" t="s">
        <v>0</v>
      </c>
      <c r="H2" s="40" t="s">
        <v>32</v>
      </c>
      <c r="I2" s="40" t="s">
        <v>34</v>
      </c>
      <c r="J2" s="40" t="s">
        <v>35</v>
      </c>
      <c r="K2" s="40" t="s">
        <v>36</v>
      </c>
      <c r="L2" s="40" t="s">
        <v>37</v>
      </c>
      <c r="M2" s="40" t="s">
        <v>38</v>
      </c>
      <c r="N2" s="40"/>
    </row>
    <row r="3" spans="1:14" s="31" customFormat="1" ht="33.75" customHeight="1">
      <c r="A3" s="40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32" t="s">
        <v>39</v>
      </c>
      <c r="N3" s="32" t="s">
        <v>40</v>
      </c>
    </row>
    <row r="4" spans="1:14" s="5" customFormat="1" ht="25.5" customHeight="1">
      <c r="A4" s="41" t="s">
        <v>44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3"/>
    </row>
    <row r="5" spans="1:14" s="5" customFormat="1" ht="21">
      <c r="A5" s="47" t="s">
        <v>26</v>
      </c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9"/>
    </row>
    <row r="6" spans="1:14" s="5" customFormat="1" ht="25.5" customHeight="1">
      <c r="A6" s="44" t="s">
        <v>27</v>
      </c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1"/>
    </row>
    <row r="7" spans="1:14" s="5" customFormat="1" ht="21">
      <c r="A7" s="47" t="s">
        <v>28</v>
      </c>
      <c r="B7" s="48"/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  <c r="N7" s="49"/>
    </row>
    <row r="8" spans="1:14" s="5" customFormat="1" ht="40.5">
      <c r="A8" s="17" t="s">
        <v>25</v>
      </c>
      <c r="B8" s="18" t="s">
        <v>1</v>
      </c>
      <c r="C8" s="17" t="s">
        <v>9</v>
      </c>
      <c r="D8" s="19" t="s">
        <v>2</v>
      </c>
      <c r="E8" s="20">
        <v>50</v>
      </c>
      <c r="F8" s="20">
        <v>41.76</v>
      </c>
      <c r="G8" s="21">
        <v>1</v>
      </c>
      <c r="H8" s="20">
        <v>41.76</v>
      </c>
      <c r="I8" s="22" t="s">
        <v>52</v>
      </c>
      <c r="J8" s="22" t="s">
        <v>53</v>
      </c>
      <c r="K8" s="23">
        <v>26</v>
      </c>
      <c r="L8" s="23">
        <v>5</v>
      </c>
      <c r="M8" s="24">
        <v>41835</v>
      </c>
      <c r="N8" s="24">
        <v>49505</v>
      </c>
    </row>
    <row r="9" spans="1:14" s="5" customFormat="1" ht="21">
      <c r="A9" s="17" t="s">
        <v>25</v>
      </c>
      <c r="B9" s="25" t="s">
        <v>5</v>
      </c>
      <c r="C9" s="26" t="s">
        <v>6</v>
      </c>
      <c r="D9" s="27" t="s">
        <v>3</v>
      </c>
      <c r="E9" s="28">
        <v>13.035</v>
      </c>
      <c r="F9" s="20">
        <v>9.9251286900000011</v>
      </c>
      <c r="G9" s="21">
        <v>1.38283</v>
      </c>
      <c r="H9" s="20">
        <v>13.724765710000002</v>
      </c>
      <c r="I9" s="27" t="s">
        <v>33</v>
      </c>
      <c r="J9" s="22">
        <v>2.36</v>
      </c>
      <c r="K9" s="23">
        <v>27</v>
      </c>
      <c r="L9" s="23">
        <v>8</v>
      </c>
      <c r="M9" s="24">
        <v>44180</v>
      </c>
      <c r="N9" s="24">
        <v>51302</v>
      </c>
    </row>
    <row r="10" spans="1:14" s="5" customFormat="1" ht="27">
      <c r="A10" s="17" t="s">
        <v>25</v>
      </c>
      <c r="B10" s="25" t="s">
        <v>7</v>
      </c>
      <c r="C10" s="17" t="s">
        <v>10</v>
      </c>
      <c r="D10" s="19" t="s">
        <v>4</v>
      </c>
      <c r="E10" s="20">
        <v>3.0677512899999999</v>
      </c>
      <c r="F10" s="20">
        <v>1.91529949</v>
      </c>
      <c r="G10" s="21">
        <v>1.119991661455076</v>
      </c>
      <c r="H10" s="20">
        <v>2.1451194600000001</v>
      </c>
      <c r="I10" s="27" t="s">
        <v>33</v>
      </c>
      <c r="J10" s="22">
        <v>0.75</v>
      </c>
      <c r="K10" s="23">
        <v>40</v>
      </c>
      <c r="L10" s="23">
        <v>10</v>
      </c>
      <c r="M10" s="24">
        <v>39812</v>
      </c>
      <c r="N10" s="24">
        <v>50769</v>
      </c>
    </row>
    <row r="11" spans="1:14" s="5" customFormat="1" ht="27">
      <c r="A11" s="17" t="s">
        <v>25</v>
      </c>
      <c r="B11" s="25" t="s">
        <v>7</v>
      </c>
      <c r="C11" s="17" t="s">
        <v>11</v>
      </c>
      <c r="D11" s="19" t="s">
        <v>4</v>
      </c>
      <c r="E11" s="20">
        <v>4.0903350500000002</v>
      </c>
      <c r="F11" s="20">
        <v>2.8663022899999997</v>
      </c>
      <c r="G11" s="21">
        <v>1.119991661455076</v>
      </c>
      <c r="H11" s="20">
        <v>3.2102346600000002</v>
      </c>
      <c r="I11" s="27" t="s">
        <v>33</v>
      </c>
      <c r="J11" s="22">
        <v>0.75</v>
      </c>
      <c r="K11" s="23">
        <v>40</v>
      </c>
      <c r="L11" s="23">
        <v>10</v>
      </c>
      <c r="M11" s="24">
        <v>40724</v>
      </c>
      <c r="N11" s="24">
        <v>51500</v>
      </c>
    </row>
    <row r="12" spans="1:14" s="5" customFormat="1" ht="27">
      <c r="A12" s="17" t="s">
        <v>25</v>
      </c>
      <c r="B12" s="25" t="s">
        <v>7</v>
      </c>
      <c r="C12" s="17" t="s">
        <v>12</v>
      </c>
      <c r="D12" s="19" t="s">
        <v>4</v>
      </c>
      <c r="E12" s="20">
        <v>5.1129188099999991</v>
      </c>
      <c r="F12" s="20">
        <v>3.7549276099999993</v>
      </c>
      <c r="G12" s="21">
        <v>1.119991661455076</v>
      </c>
      <c r="H12" s="20">
        <v>4.2054876100000005</v>
      </c>
      <c r="I12" s="27" t="s">
        <v>33</v>
      </c>
      <c r="J12" s="22">
        <v>0.75</v>
      </c>
      <c r="K12" s="23">
        <v>40</v>
      </c>
      <c r="L12" s="23">
        <v>10</v>
      </c>
      <c r="M12" s="24">
        <v>41090</v>
      </c>
      <c r="N12" s="24">
        <v>51865</v>
      </c>
    </row>
    <row r="13" spans="1:14" s="5" customFormat="1" ht="27">
      <c r="A13" s="17" t="s">
        <v>25</v>
      </c>
      <c r="B13" s="25" t="s">
        <v>7</v>
      </c>
      <c r="C13" s="17" t="s">
        <v>13</v>
      </c>
      <c r="D13" s="19" t="s">
        <v>4</v>
      </c>
      <c r="E13" s="20">
        <v>4.5</v>
      </c>
      <c r="F13" s="20">
        <v>3.5249999999999999</v>
      </c>
      <c r="G13" s="21">
        <v>1.119991661455076</v>
      </c>
      <c r="H13" s="20">
        <v>3.94797061</v>
      </c>
      <c r="I13" s="27" t="s">
        <v>33</v>
      </c>
      <c r="J13" s="22">
        <v>0.75</v>
      </c>
      <c r="K13" s="23">
        <v>40</v>
      </c>
      <c r="L13" s="23">
        <v>10</v>
      </c>
      <c r="M13" s="24">
        <v>41638</v>
      </c>
      <c r="N13" s="24">
        <v>52412</v>
      </c>
    </row>
    <row r="14" spans="1:14" s="5" customFormat="1" ht="21">
      <c r="A14" s="17" t="s">
        <v>25</v>
      </c>
      <c r="B14" s="25" t="s">
        <v>7</v>
      </c>
      <c r="C14" s="17" t="s">
        <v>14</v>
      </c>
      <c r="D14" s="19" t="s">
        <v>4</v>
      </c>
      <c r="E14" s="20">
        <v>6</v>
      </c>
      <c r="F14" s="20">
        <v>4.9219999999999997</v>
      </c>
      <c r="G14" s="21">
        <v>1.119991661455076</v>
      </c>
      <c r="H14" s="20">
        <v>5.51259896</v>
      </c>
      <c r="I14" s="27" t="s">
        <v>33</v>
      </c>
      <c r="J14" s="22">
        <v>0.75</v>
      </c>
      <c r="K14" s="23">
        <v>40</v>
      </c>
      <c r="L14" s="23">
        <v>10</v>
      </c>
      <c r="M14" s="24">
        <v>42003</v>
      </c>
      <c r="N14" s="24">
        <v>52961</v>
      </c>
    </row>
    <row r="15" spans="1:14" s="5" customFormat="1" ht="21">
      <c r="A15" s="17" t="s">
        <v>25</v>
      </c>
      <c r="B15" s="25" t="s">
        <v>7</v>
      </c>
      <c r="C15" s="17" t="s">
        <v>15</v>
      </c>
      <c r="D15" s="19" t="s">
        <v>4</v>
      </c>
      <c r="E15" s="20">
        <v>6</v>
      </c>
      <c r="F15" s="20">
        <v>5.3140000000000001</v>
      </c>
      <c r="G15" s="21">
        <v>1.119991661455076</v>
      </c>
      <c r="H15" s="20">
        <v>5.9516356900000007</v>
      </c>
      <c r="I15" s="27" t="s">
        <v>33</v>
      </c>
      <c r="J15" s="22">
        <v>0.75</v>
      </c>
      <c r="K15" s="23">
        <v>41</v>
      </c>
      <c r="L15" s="23">
        <v>11</v>
      </c>
      <c r="M15" s="24">
        <v>42734</v>
      </c>
      <c r="N15" s="24">
        <v>53691</v>
      </c>
    </row>
    <row r="16" spans="1:14" s="5" customFormat="1" ht="21">
      <c r="A16" s="17" t="s">
        <v>25</v>
      </c>
      <c r="B16" s="25" t="s">
        <v>7</v>
      </c>
      <c r="C16" s="17" t="s">
        <v>16</v>
      </c>
      <c r="D16" s="19" t="s">
        <v>4</v>
      </c>
      <c r="E16" s="20">
        <v>6</v>
      </c>
      <c r="F16" s="20">
        <v>5.6079999999999997</v>
      </c>
      <c r="G16" s="21">
        <v>1.119991661455076</v>
      </c>
      <c r="H16" s="20">
        <v>6.2809132400000003</v>
      </c>
      <c r="I16" s="27" t="s">
        <v>33</v>
      </c>
      <c r="J16" s="22">
        <v>0.75</v>
      </c>
      <c r="K16" s="23">
        <v>41</v>
      </c>
      <c r="L16" s="23">
        <v>11</v>
      </c>
      <c r="M16" s="24">
        <v>43281</v>
      </c>
      <c r="N16" s="24">
        <v>54239</v>
      </c>
    </row>
    <row r="17" spans="1:74" s="5" customFormat="1" ht="40.5">
      <c r="A17" s="17" t="s">
        <v>25</v>
      </c>
      <c r="B17" s="25" t="s">
        <v>7</v>
      </c>
      <c r="C17" s="17" t="s">
        <v>17</v>
      </c>
      <c r="D17" s="19" t="s">
        <v>4</v>
      </c>
      <c r="E17" s="20">
        <v>18</v>
      </c>
      <c r="F17" s="20">
        <v>4</v>
      </c>
      <c r="G17" s="21">
        <v>1.119991661455076</v>
      </c>
      <c r="H17" s="20">
        <v>4.4799666500000006</v>
      </c>
      <c r="I17" s="27" t="s">
        <v>33</v>
      </c>
      <c r="J17" s="22" t="s">
        <v>54</v>
      </c>
      <c r="K17" s="23">
        <v>12</v>
      </c>
      <c r="L17" s="23">
        <v>3</v>
      </c>
      <c r="M17" s="24">
        <v>41455</v>
      </c>
      <c r="N17" s="24">
        <v>44560</v>
      </c>
    </row>
    <row r="18" spans="1:74" s="5" customFormat="1" ht="40.5">
      <c r="A18" s="17" t="s">
        <v>25</v>
      </c>
      <c r="B18" s="25" t="s">
        <v>7</v>
      </c>
      <c r="C18" s="17" t="s">
        <v>18</v>
      </c>
      <c r="D18" s="19" t="s">
        <v>4</v>
      </c>
      <c r="E18" s="20">
        <v>20</v>
      </c>
      <c r="F18" s="20">
        <v>1.429</v>
      </c>
      <c r="G18" s="21">
        <v>1.119991661455076</v>
      </c>
      <c r="H18" s="20">
        <v>1.6004680800000002</v>
      </c>
      <c r="I18" s="27" t="s">
        <v>33</v>
      </c>
      <c r="J18" s="22" t="s">
        <v>55</v>
      </c>
      <c r="K18" s="23">
        <v>10</v>
      </c>
      <c r="L18" s="23">
        <v>4</v>
      </c>
      <c r="M18" s="24">
        <v>41638</v>
      </c>
      <c r="N18" s="24">
        <v>44012</v>
      </c>
    </row>
    <row r="19" spans="1:74" s="5" customFormat="1" ht="40.5">
      <c r="A19" s="17" t="s">
        <v>25</v>
      </c>
      <c r="B19" s="25" t="s">
        <v>7</v>
      </c>
      <c r="C19" s="17" t="s">
        <v>19</v>
      </c>
      <c r="D19" s="19" t="s">
        <v>4</v>
      </c>
      <c r="E19" s="20">
        <v>15</v>
      </c>
      <c r="F19" s="20">
        <v>8.4375</v>
      </c>
      <c r="G19" s="21">
        <v>1.119991661455076</v>
      </c>
      <c r="H19" s="20">
        <v>9.4499296400000006</v>
      </c>
      <c r="I19" s="27" t="s">
        <v>33</v>
      </c>
      <c r="J19" s="22" t="s">
        <v>54</v>
      </c>
      <c r="K19" s="23">
        <v>12</v>
      </c>
      <c r="L19" s="23">
        <v>5</v>
      </c>
      <c r="M19" s="24">
        <v>42734</v>
      </c>
      <c r="N19" s="24">
        <v>45473</v>
      </c>
    </row>
    <row r="20" spans="1:74" s="5" customFormat="1" ht="21">
      <c r="A20" s="17" t="s">
        <v>25</v>
      </c>
      <c r="B20" s="25" t="s">
        <v>7</v>
      </c>
      <c r="C20" s="17" t="s">
        <v>20</v>
      </c>
      <c r="D20" s="19" t="s">
        <v>4</v>
      </c>
      <c r="E20" s="20">
        <v>40</v>
      </c>
      <c r="F20" s="20">
        <v>23.860000000000007</v>
      </c>
      <c r="G20" s="21">
        <v>1.119991661455076</v>
      </c>
      <c r="H20" s="20">
        <v>26.72300104</v>
      </c>
      <c r="I20" s="27" t="s">
        <v>33</v>
      </c>
      <c r="J20" s="22">
        <v>2.1</v>
      </c>
      <c r="K20" s="23">
        <v>12</v>
      </c>
      <c r="L20" s="23">
        <v>3</v>
      </c>
      <c r="M20" s="24">
        <v>42368</v>
      </c>
      <c r="N20" s="24">
        <v>45656</v>
      </c>
    </row>
    <row r="21" spans="1:74" s="6" customFormat="1" ht="23.25" customHeight="1">
      <c r="A21" s="37" t="s">
        <v>8</v>
      </c>
      <c r="B21" s="38"/>
      <c r="C21" s="39"/>
      <c r="D21" s="29"/>
      <c r="E21" s="23"/>
      <c r="F21" s="23"/>
      <c r="G21" s="21"/>
      <c r="H21" s="30">
        <f>SUM(H8:H20)</f>
        <v>128.99209135000001</v>
      </c>
      <c r="I21" s="13"/>
      <c r="J21" s="13"/>
      <c r="K21" s="13"/>
      <c r="L21" s="13"/>
      <c r="M21" s="13"/>
      <c r="N21" s="13"/>
    </row>
    <row r="22" spans="1:74" s="5" customFormat="1" ht="23.25" customHeight="1">
      <c r="A22" s="44" t="s">
        <v>41</v>
      </c>
      <c r="B22" s="45"/>
      <c r="C22" s="46"/>
      <c r="D22" s="29"/>
      <c r="E22" s="23"/>
      <c r="F22" s="23"/>
      <c r="G22" s="21"/>
      <c r="H22" s="30"/>
      <c r="I22" s="13"/>
      <c r="J22" s="13"/>
      <c r="K22" s="13"/>
      <c r="L22" s="13"/>
      <c r="M22" s="13"/>
      <c r="N22" s="13"/>
    </row>
    <row r="23" spans="1:74" s="5" customFormat="1" ht="23.25" customHeight="1">
      <c r="A23" s="33" t="s">
        <v>46</v>
      </c>
      <c r="B23" s="33" t="s">
        <v>45</v>
      </c>
      <c r="C23" s="33" t="s">
        <v>49</v>
      </c>
      <c r="D23" s="19" t="s">
        <v>4</v>
      </c>
      <c r="E23" s="20">
        <v>7</v>
      </c>
      <c r="F23" s="20">
        <v>7</v>
      </c>
      <c r="G23" s="21">
        <v>1.119991661455076</v>
      </c>
      <c r="H23" s="20">
        <v>7.8399416300000002</v>
      </c>
      <c r="I23" s="27" t="s">
        <v>33</v>
      </c>
      <c r="J23" s="27">
        <v>1</v>
      </c>
      <c r="K23" s="22">
        <v>19</v>
      </c>
      <c r="L23" s="23">
        <v>7</v>
      </c>
      <c r="M23" s="24" t="s">
        <v>47</v>
      </c>
      <c r="N23" s="24" t="s">
        <v>48</v>
      </c>
    </row>
    <row r="24" spans="1:74" s="5" customFormat="1" ht="23.25" customHeight="1">
      <c r="A24" s="37" t="s">
        <v>8</v>
      </c>
      <c r="B24" s="38"/>
      <c r="C24" s="39"/>
      <c r="D24" s="29"/>
      <c r="E24" s="23"/>
      <c r="F24" s="23"/>
      <c r="G24" s="21"/>
      <c r="H24" s="30">
        <f>SUM(H23)</f>
        <v>7.8399416300000002</v>
      </c>
      <c r="I24" s="13"/>
      <c r="J24" s="13"/>
      <c r="K24" s="13"/>
      <c r="L24" s="13"/>
      <c r="M24" s="13"/>
      <c r="N24" s="13"/>
    </row>
    <row r="25" spans="1:74" s="5" customFormat="1" ht="23.25" customHeight="1">
      <c r="A25" s="37" t="s">
        <v>42</v>
      </c>
      <c r="B25" s="38"/>
      <c r="C25" s="39"/>
      <c r="D25" s="27"/>
      <c r="E25" s="23"/>
      <c r="F25" s="23"/>
      <c r="G25" s="21"/>
      <c r="H25" s="30">
        <f>+H21+H24</f>
        <v>136.83203298000001</v>
      </c>
      <c r="I25" s="18"/>
      <c r="J25" s="18"/>
      <c r="K25" s="18"/>
      <c r="L25" s="18"/>
      <c r="M25" s="18"/>
      <c r="N25" s="18"/>
    </row>
    <row r="26" spans="1:74" s="5" customFormat="1" ht="7.5" customHeight="1">
      <c r="A26" s="41"/>
      <c r="B26" s="42"/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3"/>
    </row>
    <row r="27" spans="1:74" s="5" customFormat="1" ht="23.25" customHeight="1">
      <c r="A27" s="41" t="s">
        <v>56</v>
      </c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3"/>
    </row>
    <row r="28" spans="1:74" s="5" customFormat="1" ht="21">
      <c r="A28" s="47" t="s">
        <v>26</v>
      </c>
      <c r="B28" s="48"/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9"/>
    </row>
    <row r="29" spans="1:74" ht="13.5">
      <c r="A29" s="17"/>
      <c r="B29" s="25"/>
      <c r="C29" s="17"/>
      <c r="D29" s="19"/>
      <c r="E29" s="20"/>
      <c r="F29" s="20"/>
      <c r="G29" s="21"/>
      <c r="H29" s="20"/>
      <c r="I29" s="36"/>
      <c r="J29" s="36"/>
      <c r="K29" s="35"/>
      <c r="L29" s="35"/>
      <c r="M29" s="28"/>
      <c r="N29" s="28"/>
    </row>
    <row r="30" spans="1:74" ht="17.25" customHeight="1">
      <c r="A30" s="37" t="s">
        <v>57</v>
      </c>
      <c r="B30" s="38"/>
      <c r="C30" s="39"/>
      <c r="D30" s="14"/>
      <c r="E30" s="15"/>
      <c r="F30" s="15"/>
      <c r="G30" s="13"/>
      <c r="H30" s="16">
        <v>0</v>
      </c>
      <c r="I30" s="13"/>
      <c r="J30" s="13"/>
      <c r="K30" s="13"/>
      <c r="L30" s="13"/>
      <c r="M30" s="13"/>
      <c r="N30" s="13"/>
    </row>
    <row r="31" spans="1:74" s="5" customFormat="1" ht="7.5" customHeight="1">
      <c r="A31" s="41"/>
      <c r="B31" s="42"/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3"/>
    </row>
    <row r="32" spans="1:74" s="3" customFormat="1" ht="17.25" customHeight="1">
      <c r="A32" s="37" t="s">
        <v>50</v>
      </c>
      <c r="B32" s="38"/>
      <c r="C32" s="39"/>
      <c r="D32" s="14"/>
      <c r="E32" s="15"/>
      <c r="F32" s="15"/>
      <c r="G32" s="13"/>
      <c r="H32" s="16">
        <f>+H25</f>
        <v>136.83203298000001</v>
      </c>
      <c r="I32" s="13"/>
      <c r="J32" s="13"/>
      <c r="K32" s="13"/>
      <c r="L32" s="13"/>
      <c r="M32" s="13"/>
      <c r="N32" s="13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</row>
    <row r="33" spans="1:74" s="3" customFormat="1" ht="17.25" customHeight="1">
      <c r="A33" s="1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</row>
    <row r="34" spans="1:74" s="3" customFormat="1" ht="17.25" customHeight="1">
      <c r="A34" s="2" t="s">
        <v>1</v>
      </c>
      <c r="B34" s="2" t="s">
        <v>21</v>
      </c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</row>
    <row r="35" spans="1:74" s="3" customFormat="1" ht="17.25" customHeight="1">
      <c r="A35" s="2" t="s">
        <v>5</v>
      </c>
      <c r="B35" s="2" t="s">
        <v>22</v>
      </c>
      <c r="C35" s="2"/>
      <c r="D35" s="2"/>
      <c r="E35" s="2"/>
      <c r="F35" s="2"/>
      <c r="G35" s="2"/>
      <c r="H35" s="34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</row>
    <row r="36" spans="1:74" s="3" customFormat="1" ht="17.25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</row>
    <row r="37" spans="1:74" s="3" customFormat="1" ht="17.25" customHeight="1">
      <c r="A37" s="1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</row>
    <row r="38" spans="1:74" s="3" customFormat="1" ht="17.25" customHeight="1">
      <c r="A38" s="1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</row>
    <row r="39" spans="1:74" s="3" customFormat="1" ht="17.25" customHeight="1">
      <c r="A39" s="1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</row>
    <row r="40" spans="1:74" s="3" customFormat="1" ht="17.25" customHeight="1">
      <c r="A40" s="1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</row>
    <row r="41" spans="1:74" s="3" customFormat="1" ht="17.25" customHeight="1">
      <c r="A41" s="1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</row>
    <row r="42" spans="1:74" s="3" customFormat="1" ht="17.2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</row>
    <row r="43" spans="1:74" s="3" customFormat="1" ht="17.2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</row>
    <row r="44" spans="1:74" s="3" customFormat="1" ht="17.2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</row>
    <row r="45" spans="1:74" s="3" customFormat="1" ht="17.2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</row>
    <row r="46" spans="1:74" s="3" customFormat="1" ht="17.2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</row>
    <row r="47" spans="1:74" s="3" customFormat="1" ht="17.2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</row>
    <row r="48" spans="1:74" s="3" customFormat="1" ht="17.2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</row>
    <row r="49" spans="1:74" s="3" customFormat="1" ht="17.2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</row>
    <row r="50" spans="1:74" s="3" customFormat="1" ht="17.2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</row>
    <row r="51" spans="1:74" s="3" customFormat="1" ht="17.2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</row>
    <row r="52" spans="1:74" s="3" customFormat="1" ht="17.2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</row>
    <row r="53" spans="1:74" s="3" customFormat="1" ht="17.2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</row>
    <row r="54" spans="1:74" s="3" customFormat="1" ht="17.2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</row>
    <row r="55" spans="1:74" s="3" customFormat="1" ht="17.2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</row>
    <row r="56" spans="1:74" s="3" customFormat="1" ht="17.2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</row>
    <row r="57" spans="1:74" s="3" customFormat="1" ht="17.2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</row>
    <row r="58" spans="1:74" s="3" customFormat="1" ht="17.2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</row>
    <row r="59" spans="1:74" s="3" customFormat="1" ht="17.2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</row>
    <row r="60" spans="1:74" s="3" customFormat="1" ht="17.2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</row>
    <row r="61" spans="1:74" s="3" customFormat="1" ht="17.2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</row>
    <row r="62" spans="1:74" s="3" customFormat="1" ht="17.2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</row>
    <row r="63" spans="1:74" s="3" customFormat="1" ht="17.2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</row>
    <row r="64" spans="1:74" s="3" customFormat="1" ht="17.2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</row>
    <row r="65" spans="1:74" s="3" customFormat="1" ht="17.2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</row>
    <row r="66" spans="1:74" s="3" customFormat="1" ht="17.2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</row>
    <row r="67" spans="1:74" s="3" customFormat="1" ht="17.2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</row>
    <row r="68" spans="1:74" s="3" customFormat="1" ht="17.2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</row>
    <row r="69" spans="1:74" s="3" customFormat="1" ht="17.2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</row>
    <row r="70" spans="1:74" s="3" customFormat="1" ht="17.2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</row>
    <row r="71" spans="1:74" s="3" customFormat="1" ht="17.2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</row>
    <row r="72" spans="1:74" s="3" customFormat="1" ht="17.2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</row>
    <row r="73" spans="1:74" s="3" customFormat="1" ht="17.2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</row>
    <row r="74" spans="1:74" s="3" customFormat="1" ht="17.2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</row>
    <row r="75" spans="1:74" s="3" customFormat="1" ht="17.2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</row>
    <row r="76" spans="1:74" s="3" customFormat="1" ht="17.2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</row>
    <row r="77" spans="1:74" s="3" customFormat="1" ht="17.2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</row>
    <row r="78" spans="1:74" s="3" customFormat="1" ht="17.2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</row>
    <row r="79" spans="1:74" s="3" customFormat="1" ht="17.2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</row>
    <row r="80" spans="1:74" s="3" customFormat="1" ht="17.2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</row>
    <row r="81" spans="1:74" s="3" customFormat="1" ht="17.2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</row>
    <row r="82" spans="1:74" s="3" customFormat="1" ht="17.2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</row>
    <row r="83" spans="1:74" s="3" customFormat="1" ht="17.2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</row>
    <row r="84" spans="1:74" s="3" customFormat="1" ht="17.2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</row>
    <row r="85" spans="1:74" s="3" customFormat="1" ht="17.2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</row>
    <row r="86" spans="1:74" s="3" customFormat="1" ht="17.2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</row>
    <row r="87" spans="1:74" s="3" customFormat="1" ht="17.2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</row>
    <row r="88" spans="1:74" s="3" customFormat="1" ht="17.2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</row>
    <row r="89" spans="1:74" s="3" customFormat="1" ht="17.2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</row>
    <row r="90" spans="1:74" s="3" customFormat="1" ht="17.2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</row>
    <row r="91" spans="1:74" s="3" customFormat="1" ht="17.2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</row>
    <row r="92" spans="1:74" s="3" customFormat="1" ht="17.2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</row>
    <row r="93" spans="1:74" s="3" customFormat="1" ht="17.2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</row>
    <row r="94" spans="1:74" s="3" customFormat="1" ht="17.2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</row>
    <row r="95" spans="1:74" s="3" customFormat="1" ht="17.2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</row>
    <row r="96" spans="1:74" s="3" customFormat="1" ht="17.2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</row>
    <row r="97" spans="1:74" s="3" customFormat="1" ht="17.2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</row>
    <row r="98" spans="1:74" s="3" customFormat="1" ht="17.2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</row>
    <row r="99" spans="1:74" s="3" customFormat="1" ht="17.2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</row>
    <row r="100" spans="1:74" s="3" customFormat="1" ht="17.2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</row>
    <row r="101" spans="1:74" s="3" customFormat="1" ht="17.2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</row>
    <row r="102" spans="1:74" s="3" customFormat="1" ht="17.2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</row>
    <row r="103" spans="1:74" s="3" customFormat="1" ht="17.2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</row>
    <row r="104" spans="1:74" s="3" customFormat="1" ht="17.2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  <c r="BU104" s="2"/>
      <c r="BV104" s="2"/>
    </row>
    <row r="105" spans="1:74" s="3" customFormat="1" ht="17.2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  <c r="BU105" s="2"/>
      <c r="BV105" s="2"/>
    </row>
    <row r="106" spans="1:74" s="3" customFormat="1" ht="17.2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  <c r="BU106" s="2"/>
      <c r="BV106" s="2"/>
    </row>
    <row r="107" spans="1:74" s="3" customFormat="1" ht="17.2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  <c r="BU107" s="2"/>
      <c r="BV107" s="2"/>
    </row>
    <row r="108" spans="1:74" s="3" customFormat="1" ht="17.2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  <c r="BU108" s="2"/>
      <c r="BV108" s="2"/>
    </row>
    <row r="109" spans="1:74" s="3" customFormat="1" ht="17.2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  <c r="BU109" s="2"/>
      <c r="BV109" s="2"/>
    </row>
    <row r="110" spans="1:74" s="3" customFormat="1" ht="17.2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  <c r="BU110" s="2"/>
      <c r="BV110" s="2"/>
    </row>
    <row r="111" spans="1:74" s="3" customFormat="1" ht="17.2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  <c r="BU111" s="2"/>
      <c r="BV111" s="2"/>
    </row>
    <row r="112" spans="1:74" s="3" customFormat="1" ht="17.2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  <c r="BU112" s="2"/>
      <c r="BV112" s="2"/>
    </row>
    <row r="113" spans="1:74" s="3" customFormat="1" ht="17.2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  <c r="BU113" s="2"/>
      <c r="BV113" s="2"/>
    </row>
    <row r="114" spans="1:74" s="3" customFormat="1" ht="17.2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  <c r="BU114" s="2"/>
      <c r="BV114" s="2"/>
    </row>
    <row r="115" spans="1:74" s="3" customFormat="1" ht="17.2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  <c r="BU115" s="2"/>
      <c r="BV115" s="2"/>
    </row>
    <row r="116" spans="1:74" s="3" customFormat="1" ht="17.2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  <c r="BU116" s="2"/>
      <c r="BV116" s="2"/>
    </row>
    <row r="117" spans="1:74" s="3" customFormat="1" ht="17.2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  <c r="BU117" s="2"/>
      <c r="BV117" s="2"/>
    </row>
    <row r="118" spans="1:74" s="3" customFormat="1" ht="17.2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  <c r="BT118" s="2"/>
      <c r="BU118" s="2"/>
      <c r="BV118" s="2"/>
    </row>
    <row r="119" spans="1:74" s="3" customFormat="1" ht="17.2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  <c r="BU119" s="2"/>
      <c r="BV119" s="2"/>
    </row>
    <row r="120" spans="1:74" s="3" customFormat="1" ht="17.2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2"/>
      <c r="BU120" s="2"/>
      <c r="BV120" s="2"/>
    </row>
    <row r="121" spans="1:74" s="3" customFormat="1" ht="17.2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2"/>
      <c r="BU121" s="2"/>
      <c r="BV121" s="2"/>
    </row>
    <row r="122" spans="1:74" s="3" customFormat="1" ht="17.2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  <c r="BS122" s="2"/>
      <c r="BT122" s="2"/>
      <c r="BU122" s="2"/>
      <c r="BV122" s="2"/>
    </row>
    <row r="123" spans="1:74" s="3" customFormat="1" ht="17.2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  <c r="BS123" s="2"/>
      <c r="BT123" s="2"/>
      <c r="BU123" s="2"/>
      <c r="BV123" s="2"/>
    </row>
    <row r="124" spans="1:74" s="3" customFormat="1" ht="17.2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  <c r="BU124" s="2"/>
      <c r="BV124" s="2"/>
    </row>
    <row r="125" spans="1:74" s="3" customFormat="1" ht="17.2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  <c r="BU125" s="2"/>
      <c r="BV125" s="2"/>
    </row>
    <row r="126" spans="1:74" s="3" customFormat="1" ht="17.2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S126" s="2"/>
      <c r="BT126" s="2"/>
      <c r="BU126" s="2"/>
      <c r="BV126" s="2"/>
    </row>
    <row r="127" spans="1:74" s="3" customFormat="1" ht="17.2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2"/>
      <c r="BT127" s="2"/>
      <c r="BU127" s="2"/>
      <c r="BV127" s="2"/>
    </row>
    <row r="128" spans="1:74" s="3" customFormat="1" ht="17.2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S128" s="2"/>
      <c r="BT128" s="2"/>
      <c r="BU128" s="2"/>
      <c r="BV128" s="2"/>
    </row>
    <row r="129" spans="1:74" s="3" customFormat="1" ht="17.2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/>
      <c r="BS129" s="2"/>
      <c r="BT129" s="2"/>
      <c r="BU129" s="2"/>
      <c r="BV129" s="2"/>
    </row>
    <row r="130" spans="1:74" s="3" customFormat="1" ht="17.2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  <c r="BR130" s="2"/>
      <c r="BS130" s="2"/>
      <c r="BT130" s="2"/>
      <c r="BU130" s="2"/>
      <c r="BV130" s="2"/>
    </row>
    <row r="131" spans="1:74" s="3" customFormat="1" ht="17.2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  <c r="BS131" s="2"/>
      <c r="BT131" s="2"/>
      <c r="BU131" s="2"/>
      <c r="BV131" s="2"/>
    </row>
    <row r="132" spans="1:74" s="3" customFormat="1" ht="17.2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  <c r="BR132" s="2"/>
      <c r="BS132" s="2"/>
      <c r="BT132" s="2"/>
      <c r="BU132" s="2"/>
      <c r="BV132" s="2"/>
    </row>
    <row r="133" spans="1:74" s="3" customFormat="1" ht="17.2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  <c r="BS133" s="2"/>
      <c r="BT133" s="2"/>
      <c r="BU133" s="2"/>
      <c r="BV133" s="2"/>
    </row>
    <row r="134" spans="1:74" s="3" customFormat="1" ht="17.2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/>
      <c r="BS134" s="2"/>
      <c r="BT134" s="2"/>
      <c r="BU134" s="2"/>
      <c r="BV134" s="2"/>
    </row>
    <row r="135" spans="1:74" s="3" customFormat="1" ht="17.2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  <c r="BR135" s="2"/>
      <c r="BS135" s="2"/>
      <c r="BT135" s="2"/>
      <c r="BU135" s="2"/>
      <c r="BV135" s="2"/>
    </row>
    <row r="136" spans="1:74" s="3" customFormat="1" ht="17.2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  <c r="BS136" s="2"/>
      <c r="BT136" s="2"/>
      <c r="BU136" s="2"/>
      <c r="BV136" s="2"/>
    </row>
    <row r="137" spans="1:74" s="3" customFormat="1" ht="17.2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  <c r="BR137" s="2"/>
      <c r="BS137" s="2"/>
      <c r="BT137" s="2"/>
      <c r="BU137" s="2"/>
      <c r="BV137" s="2"/>
    </row>
    <row r="138" spans="1:74" s="3" customFormat="1" ht="17.2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  <c r="BR138" s="2"/>
      <c r="BS138" s="2"/>
      <c r="BT138" s="2"/>
      <c r="BU138" s="2"/>
      <c r="BV138" s="2"/>
    </row>
    <row r="139" spans="1:74" s="3" customFormat="1" ht="17.2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  <c r="BR139" s="2"/>
      <c r="BS139" s="2"/>
      <c r="BT139" s="2"/>
      <c r="BU139" s="2"/>
      <c r="BV139" s="2"/>
    </row>
    <row r="140" spans="1:74" s="3" customFormat="1" ht="17.2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  <c r="BR140" s="2"/>
      <c r="BS140" s="2"/>
      <c r="BT140" s="2"/>
      <c r="BU140" s="2"/>
      <c r="BV140" s="2"/>
    </row>
    <row r="141" spans="1:74" s="3" customFormat="1" ht="17.2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  <c r="BR141" s="2"/>
      <c r="BS141" s="2"/>
      <c r="BT141" s="2"/>
      <c r="BU141" s="2"/>
      <c r="BV141" s="2"/>
    </row>
    <row r="142" spans="1:74" s="3" customFormat="1" ht="17.2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  <c r="BR142" s="2"/>
      <c r="BS142" s="2"/>
      <c r="BT142" s="2"/>
      <c r="BU142" s="2"/>
      <c r="BV142" s="2"/>
    </row>
    <row r="143" spans="1:74" s="3" customFormat="1" ht="17.2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  <c r="BR143" s="2"/>
      <c r="BS143" s="2"/>
      <c r="BT143" s="2"/>
      <c r="BU143" s="2"/>
      <c r="BV143" s="2"/>
    </row>
    <row r="144" spans="1:74" s="3" customFormat="1" ht="17.2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  <c r="BR144" s="2"/>
      <c r="BS144" s="2"/>
      <c r="BT144" s="2"/>
      <c r="BU144" s="2"/>
      <c r="BV144" s="2"/>
    </row>
    <row r="145" spans="1:74" s="3" customFormat="1" ht="17.2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  <c r="BS145" s="2"/>
      <c r="BT145" s="2"/>
      <c r="BU145" s="2"/>
      <c r="BV145" s="2"/>
    </row>
    <row r="146" spans="1:74" ht="17.25" customHeight="1">
      <c r="D146" s="2"/>
      <c r="E146" s="2"/>
      <c r="F146" s="2"/>
    </row>
    <row r="147" spans="1:74" ht="17.25" customHeight="1">
      <c r="D147" s="2"/>
      <c r="E147" s="2"/>
      <c r="F147" s="2"/>
    </row>
  </sheetData>
  <mergeCells count="28">
    <mergeCell ref="K2:K3"/>
    <mergeCell ref="L2:L3"/>
    <mergeCell ref="A6:N6"/>
    <mergeCell ref="A7:N7"/>
    <mergeCell ref="B2:B3"/>
    <mergeCell ref="C2:C3"/>
    <mergeCell ref="D2:D3"/>
    <mergeCell ref="E2:E3"/>
    <mergeCell ref="F2:F3"/>
    <mergeCell ref="M2:N2"/>
    <mergeCell ref="I2:I3"/>
    <mergeCell ref="J2:J3"/>
    <mergeCell ref="A32:C32"/>
    <mergeCell ref="A22:C22"/>
    <mergeCell ref="A24:C24"/>
    <mergeCell ref="A26:N26"/>
    <mergeCell ref="A27:N27"/>
    <mergeCell ref="A28:N28"/>
    <mergeCell ref="I29:J29"/>
    <mergeCell ref="A30:C30"/>
    <mergeCell ref="A21:C21"/>
    <mergeCell ref="A25:C25"/>
    <mergeCell ref="A2:A3"/>
    <mergeCell ref="A31:N31"/>
    <mergeCell ref="G2:G3"/>
    <mergeCell ref="H2:H3"/>
    <mergeCell ref="A4:N4"/>
    <mergeCell ref="A5:N5"/>
  </mergeCells>
  <printOptions horizontalCentered="1"/>
  <pageMargins left="0.25" right="0.25" top="0.5" bottom="1" header="0.3" footer="0.05"/>
  <pageSetup paperSize="9" scale="59" fitToHeight="2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31.12.2019</vt:lpstr>
      <vt:lpstr>'31.12.2019'!Заголовки_для_печати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Marine Harutyunyan1</dc:creator>
  <cp:lastModifiedBy>Rafael</cp:lastModifiedBy>
  <cp:lastPrinted>2017-03-27T15:33:02Z</cp:lastPrinted>
  <dcterms:created xsi:type="dcterms:W3CDTF">2017-03-17T08:31:08Z</dcterms:created>
  <dcterms:modified xsi:type="dcterms:W3CDTF">2020-04-12T17:29:33Z</dcterms:modified>
</cp:coreProperties>
</file>