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8" activeTab="0"/>
  </bookViews>
  <sheets>
    <sheet name="Արտաքին երաշխիքներ" sheetId="1" r:id="rId1"/>
    <sheet name="Ներքին երաշխիքներ" sheetId="2" r:id="rId2"/>
  </sheets>
  <definedNames>
    <definedName name="_xlnm.Print_Titles" localSheetId="0">'Արտաքին երաշխիքներ'!$2:$2</definedName>
  </definedNames>
  <calcPr fullCalcOnLoad="1"/>
</workbook>
</file>

<file path=xl/sharedStrings.xml><?xml version="1.0" encoding="utf-8"?>
<sst xmlns="http://schemas.openxmlformats.org/spreadsheetml/2006/main" count="166" uniqueCount="86">
  <si>
    <t>Փոխարժեքը ԱՄՆ դոլարի նկատմամբ</t>
  </si>
  <si>
    <t>ՎԶՄԲ</t>
  </si>
  <si>
    <t>USD</t>
  </si>
  <si>
    <t>SDR</t>
  </si>
  <si>
    <t>EUR</t>
  </si>
  <si>
    <t>ԱԶԲ</t>
  </si>
  <si>
    <t>Կանանց ձեռներեցության աջակցման սեկտորի զարգացման ծրագիր</t>
  </si>
  <si>
    <t>Գերմանիա (ՎՎԲ)</t>
  </si>
  <si>
    <t>Ընդամենը</t>
  </si>
  <si>
    <t>Փոքր և միջին ձեռնարկությունների համար ֆինանսավորման մատչելիության ծրագիր</t>
  </si>
  <si>
    <t>Փոքր և միջին ձեռնարկությունների զարգացման ծրագիր (I մասնաբաժին)</t>
  </si>
  <si>
    <t>Փոքր և միջին ձեռնարկությունների զարգացման ծրագիր (II մասնաբաժին)</t>
  </si>
  <si>
    <t>Փոքր և միջին ձեռնարկությունների զարգացման ծրագիր (III մասնաբաժին)</t>
  </si>
  <si>
    <t>Փոքր և միջին ձեռնարկությունների զարգացման ծրագիր (IV մասնաբաժին)</t>
  </si>
  <si>
    <t>Հիպոթեքային շուկայի զարգացման աջակցության I ծրագիր</t>
  </si>
  <si>
    <t>Հիպոթեքային շուկայի զարգացման աջակցության II ծրագիր</t>
  </si>
  <si>
    <t>Գյուղատնտեսության աջակցության I ծրագիր</t>
  </si>
  <si>
    <t>Վերականգնվող էներգիայի զարգացման III ծրագիր</t>
  </si>
  <si>
    <t>Վերակառուցման և Զարգացման Միջազգային Բանկ</t>
  </si>
  <si>
    <t>Ասիական Զարգացման Բանկ</t>
  </si>
  <si>
    <t>Պրինցիպալ</t>
  </si>
  <si>
    <t>Բենեֆիցիար</t>
  </si>
  <si>
    <t>ՀՀ կենտրոնական բանկ</t>
  </si>
  <si>
    <t>որից</t>
  </si>
  <si>
    <t>ՀՀ կենտրոնական բանկի արտաքին վարկերի գծով տրամադրված երաշխիքներ</t>
  </si>
  <si>
    <t>այդ թվում`</t>
  </si>
  <si>
    <t>Երաշ-խիքի արժույթ</t>
  </si>
  <si>
    <t>Երաշխիքի գումարը, երաշխիքի արժույթով, մլն</t>
  </si>
  <si>
    <t>Պարտքի մնացորդը, երաշխիքի արժույթով, մլն</t>
  </si>
  <si>
    <t>Պարտքի մնացորդը մլն ԱՄՆ դոլարով</t>
  </si>
  <si>
    <t>ֆիքսված</t>
  </si>
  <si>
    <t>Տոկոսա-դրույքի տեսակ</t>
  </si>
  <si>
    <t>Տոկոսադրույք, %</t>
  </si>
  <si>
    <t>Մարման ժամկետ, տարի</t>
  </si>
  <si>
    <t>Արտոնյալ ժամկետ, տարի</t>
  </si>
  <si>
    <t>Մայր գումարի մարում</t>
  </si>
  <si>
    <t>սկիզբ</t>
  </si>
  <si>
    <t>ավարտ</t>
  </si>
  <si>
    <t>Այլ արտաքին երաշխիքներ</t>
  </si>
  <si>
    <t>Ընդամենը արտաքին երաշխիքներ</t>
  </si>
  <si>
    <t>Ծրագիր / նպատակ</t>
  </si>
  <si>
    <t>ԱՐՏԱՔԻՆ  ԵՐԱՇԽԻՔՆԵՐ</t>
  </si>
  <si>
    <t>Էռստե Բանկ (Ավստրիա)</t>
  </si>
  <si>
    <t>«ՆՈՐՔ-ՄԱՐԱՇ» Բժշկական Կենտրոն ՓԲԸ</t>
  </si>
  <si>
    <t>«ՆՈՐՔ-ՄԱՐԱՇ» Բժշկական Կենտրոնի վերազինման ծրագիր</t>
  </si>
  <si>
    <t>լողացող</t>
  </si>
  <si>
    <t>6-ամսյա Libor + փոփոխ. մարժա</t>
  </si>
  <si>
    <t xml:space="preserve">KfW-ի վերաֆին. դրույք </t>
  </si>
  <si>
    <t>ՆԵՐՔԻՆ ԵՐԱՇԽԻՔՆԵՐ</t>
  </si>
  <si>
    <t>Ընդամենը ներքին երաշխիքներ</t>
  </si>
  <si>
    <t>«ՍՊԱՅԿԱ» ՍՊԸ</t>
  </si>
  <si>
    <t>«ԱՐՄՍՎԻՍԲԱՆԿ» ՓԲԸ</t>
  </si>
  <si>
    <t>Գյուղատնտեսական հումքի մթերումների նպատակով ագրովերամշակման ոլորտին տրամադրվող աջակցություն</t>
  </si>
  <si>
    <t>AMD</t>
  </si>
  <si>
    <t>«ՊՌՈՇՅԱՆԻ ԿՈՆՅԱԿԻ ԳՈՐԾԱՐԱՆ» ՍՊԸ</t>
  </si>
  <si>
    <t>«ՀԱՅԷԿՈՆՈՄԲԱՆԿ» ԲԲԸ</t>
  </si>
  <si>
    <t>15.10.2023</t>
  </si>
  <si>
    <t>«ԱՐՏԱՇԱՏ-ՎԻՆԿՈՆ» ՓԲԸ</t>
  </si>
  <si>
    <t>«ՎԻԼ ՖՈՒԴ» ՍՊԸ</t>
  </si>
  <si>
    <t>«ԵՐԱՍԽԻ ԳԻՆՈՒ ԳՈՐԾԱՐԱՆ» ՍՊԸ</t>
  </si>
  <si>
    <t>«ՇԱՏՈ ԱՌՆՈ» ՍՊԸ</t>
  </si>
  <si>
    <t>«Հայաստանի զարգացման և ներդրումների Կորպորացիա» ՈՒՎԿ ՓԲԸ</t>
  </si>
  <si>
    <t>«ԱՍՏԱՖՅԱՆ ՀՈԼԴԻՆԳ» ՍՊԸ</t>
  </si>
  <si>
    <t>«ՎԵԴԻ ԱԼԿՈ» ՓԲԸ</t>
  </si>
  <si>
    <t>«ԳԵՏԱՓԻ ԳԻՆՈՒ ԿՈՆՅԱԿԻ ԳՈՐԾԱՐԱՆ» ՍՊԸ</t>
  </si>
  <si>
    <t>ՀՀ կառավարության գործող արտաքին երաշխիքները 31.12.2021թ. դրությամբ</t>
  </si>
  <si>
    <t>Վերականգնվող էներգիայի զարգացման I ծրագիր</t>
  </si>
  <si>
    <t>ՀՀ կառավարության գործող ներքին երաշխիքները 31.12.2021թ. դրությամբ</t>
  </si>
  <si>
    <t>Երաշխիքի տրամադրման ամսաթիվ</t>
  </si>
  <si>
    <t>11.10.2021</t>
  </si>
  <si>
    <t>11.10.2022</t>
  </si>
  <si>
    <t>Երաշխիքը գործում է մինչև</t>
  </si>
  <si>
    <t>25.10.2021</t>
  </si>
  <si>
    <t>22.10.2022</t>
  </si>
  <si>
    <t>22.10.2023</t>
  </si>
  <si>
    <t>01.11.2023</t>
  </si>
  <si>
    <t>01.11.2021</t>
  </si>
  <si>
    <t>13.12.2021</t>
  </si>
  <si>
    <t>13.12.2023</t>
  </si>
  <si>
    <t>01.12.2021</t>
  </si>
  <si>
    <t>29.11.2023</t>
  </si>
  <si>
    <t>09.11.2021</t>
  </si>
  <si>
    <t>09.11.2023</t>
  </si>
  <si>
    <t>15.11.2021</t>
  </si>
  <si>
    <t>15.11.2023</t>
  </si>
  <si>
    <t>15.10.2021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</si>
</sst>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_);_(* \(#,##0\);_(* &quot;-&quot;??_);_(@_)"/>
    <numFmt numFmtId="173" formatCode="_(* #,##0.00000_);_(* \(#,##0.00000\);_(* &quot;-&quot;??_);_(@_)"/>
    <numFmt numFmtId="174" formatCode="_(* #,##0.0_);_(* \(#,##0.0\);_(* &quot;-&quot;??_);_(@_)"/>
    <numFmt numFmtId="175" formatCode="[$-409]d\-mmm\-yy;@"/>
    <numFmt numFmtId="176" formatCode="_(* #,##0.0000_);_(* \(#,##0.0000\);_(* &quot;-&quot;??_);_(@_)"/>
    <numFmt numFmtId="177" formatCode="_(* #,##0.000_);_(* \(#,##0.000\);_(* &quot;-&quot;??_);_(@_)"/>
    <numFmt numFmtId="178" formatCode="0.000000000000"/>
    <numFmt numFmtId="179" formatCode="0.000"/>
    <numFmt numFmtId="180" formatCode="0.0"/>
    <numFmt numFmtId="181" formatCode="0.000%"/>
    <numFmt numFmtId="182" formatCode="[$€-2]\ #,##0"/>
    <numFmt numFmtId="183" formatCode="0.00000000"/>
    <numFmt numFmtId="184" formatCode="_(* #,##0.0000000_);_(* \(#,##0.0000000\);_(* &quot;-&quot;??_);_(@_)"/>
    <numFmt numFmtId="185" formatCode="&quot;$&quot;#,##0"/>
    <numFmt numFmtId="186" formatCode="_(* #,##0.00000000_);_(* \(#,##0.00000000\);_(* &quot;-&quot;??_);_(@_)"/>
    <numFmt numFmtId="187" formatCode="_(* #,##0.0000000000000_);_(* \(#,##0.0000000000000\);_(* &quot;-&quot;??_);_(@_)"/>
    <numFmt numFmtId="188" formatCode="_(* #,##0.00000000000_);_(* \(#,##0.00000000000\);_(* &quot;-&quot;??_);_(@_)"/>
    <numFmt numFmtId="189" formatCode="0.0%"/>
    <numFmt numFmtId="190" formatCode="dd\.mm\.yyyy;@"/>
    <numFmt numFmtId="191" formatCode="_(* #,##0.0_);_(* \(#,##0.0\);_(* &quot;-&quot;?_);_(@_)"/>
    <numFmt numFmtId="192" formatCode="_(* #,##0.000_);_(* \(#,##0.000\);_(* &quot;-&quot;???_);_(@_)"/>
    <numFmt numFmtId="193" formatCode="_(* #,##0.0000000000_);_(* \(#,##0.0000000000\);_(* &quot;-&quot;??_);_(@_)"/>
    <numFmt numFmtId="194" formatCode="_(* #,##0.000000_);_(* \(#,##0.000000\);_(* &quot;-&quot;??_);_(@_)"/>
    <numFmt numFmtId="195" formatCode="_-* #,##0.000\ _₽_-;\-* #,##0.000\ _₽_-;_-* &quot;-&quot;???\ _₽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16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3" fontId="2" fillId="0" borderId="0" xfId="9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2" fontId="2" fillId="0" borderId="0" xfId="90" applyNumberFormat="1" applyFont="1" applyAlignment="1">
      <alignment vertical="center"/>
    </xf>
    <xf numFmtId="43" fontId="2" fillId="0" borderId="0" xfId="9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4" fontId="2" fillId="0" borderId="10" xfId="90" applyNumberFormat="1" applyFont="1" applyFill="1" applyBorder="1" applyAlignment="1">
      <alignment vertical="center"/>
    </xf>
    <xf numFmtId="177" fontId="2" fillId="0" borderId="10" xfId="9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2" fontId="2" fillId="0" borderId="10" xfId="90" applyNumberFormat="1" applyFont="1" applyBorder="1" applyAlignment="1">
      <alignment vertical="center"/>
    </xf>
    <xf numFmtId="19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4" fontId="2" fillId="0" borderId="10" xfId="90" applyNumberFormat="1" applyFont="1" applyBorder="1" applyAlignment="1">
      <alignment vertical="center"/>
    </xf>
    <xf numFmtId="172" fontId="4" fillId="0" borderId="10" xfId="90" applyNumberFormat="1" applyFont="1" applyBorder="1" applyAlignment="1">
      <alignment horizontal="center" vertical="center"/>
    </xf>
    <xf numFmtId="174" fontId="4" fillId="0" borderId="10" xfId="9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74" fontId="2" fillId="0" borderId="0" xfId="0" applyNumberFormat="1" applyFont="1" applyAlignment="1">
      <alignment/>
    </xf>
    <xf numFmtId="174" fontId="2" fillId="0" borderId="11" xfId="9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174" fontId="2" fillId="0" borderId="10" xfId="9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/>
    </xf>
    <xf numFmtId="174" fontId="2" fillId="0" borderId="0" xfId="90" applyNumberFormat="1" applyFont="1" applyAlignment="1">
      <alignment/>
    </xf>
    <xf numFmtId="184" fontId="2" fillId="0" borderId="0" xfId="9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43" fontId="2" fillId="0" borderId="10" xfId="90" applyNumberFormat="1" applyFont="1" applyBorder="1" applyAlignment="1">
      <alignment vertical="center"/>
    </xf>
    <xf numFmtId="174" fontId="4" fillId="0" borderId="10" xfId="90" applyNumberFormat="1" applyFont="1" applyFill="1" applyBorder="1" applyAlignment="1">
      <alignment vertical="center"/>
    </xf>
    <xf numFmtId="191" fontId="2" fillId="0" borderId="0" xfId="0" applyNumberFormat="1" applyFont="1" applyAlignment="1">
      <alignment/>
    </xf>
    <xf numFmtId="172" fontId="2" fillId="0" borderId="10" xfId="90" applyNumberFormat="1" applyFont="1" applyBorder="1" applyAlignment="1">
      <alignment horizontal="center" vertical="center" wrapText="1"/>
    </xf>
    <xf numFmtId="172" fontId="2" fillId="0" borderId="10" xfId="90" applyNumberFormat="1" applyFont="1" applyBorder="1" applyAlignment="1">
      <alignment horizontal="center" vertical="center"/>
    </xf>
    <xf numFmtId="172" fontId="2" fillId="0" borderId="10" xfId="9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 indent="10"/>
    </xf>
    <xf numFmtId="0" fontId="4" fillId="0" borderId="13" xfId="0" applyFont="1" applyBorder="1" applyAlignment="1">
      <alignment horizontal="left" vertical="center" wrapText="1" indent="10"/>
    </xf>
    <xf numFmtId="0" fontId="4" fillId="0" borderId="14" xfId="0" applyFont="1" applyBorder="1" applyAlignment="1">
      <alignment horizontal="left" vertical="center" wrapText="1" indent="10"/>
    </xf>
    <xf numFmtId="0" fontId="4" fillId="0" borderId="1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indent="5"/>
    </xf>
    <xf numFmtId="0" fontId="0" fillId="0" borderId="14" xfId="0" applyFont="1" applyBorder="1" applyAlignment="1">
      <alignment horizontal="left" indent="5"/>
    </xf>
  </cellXfs>
  <cellStyles count="104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2" xfId="22"/>
    <cellStyle name="20% - Accent2 2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3" xfId="29"/>
    <cellStyle name="20% - Accent3 2" xfId="30"/>
    <cellStyle name="20% - Accent3 3" xfId="31"/>
    <cellStyle name="20% - Accent3 4" xfId="32"/>
    <cellStyle name="20% - Accent3 5" xfId="33"/>
    <cellStyle name="20% - Accent3 6" xfId="34"/>
    <cellStyle name="20% - Accent3 7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4 6" xfId="41"/>
    <cellStyle name="20% - Accent4 7" xfId="42"/>
    <cellStyle name="20% - Accent5" xfId="43"/>
    <cellStyle name="20% - Accent6" xfId="44"/>
    <cellStyle name="40% - Accent1" xfId="45"/>
    <cellStyle name="40% - Accent2" xfId="46"/>
    <cellStyle name="40% - Accent3" xfId="47"/>
    <cellStyle name="40% - Accent3 2" xfId="48"/>
    <cellStyle name="40% - Accent3 3" xfId="49"/>
    <cellStyle name="40% - Accent3 4" xfId="50"/>
    <cellStyle name="40% - Accent3 5" xfId="51"/>
    <cellStyle name="40% - Accent3 6" xfId="52"/>
    <cellStyle name="40% - Accent3 7" xfId="53"/>
    <cellStyle name="40% - Accent4" xfId="54"/>
    <cellStyle name="40% - Accent5" xfId="55"/>
    <cellStyle name="40% - Accent6" xfId="56"/>
    <cellStyle name="60% - Accent1" xfId="57"/>
    <cellStyle name="60% - Accent2" xfId="58"/>
    <cellStyle name="60% - Accent3" xfId="59"/>
    <cellStyle name="60% - Accent3 2" xfId="60"/>
    <cellStyle name="60% - Accent3 3" xfId="61"/>
    <cellStyle name="60% - Accent3 4" xfId="62"/>
    <cellStyle name="60% - Accent3 5" xfId="63"/>
    <cellStyle name="60% - Accent3 6" xfId="64"/>
    <cellStyle name="60% - Accent3 7" xfId="65"/>
    <cellStyle name="60% - Accent4" xfId="66"/>
    <cellStyle name="60% - Accent4 2" xfId="67"/>
    <cellStyle name="60% - Accent4 3" xfId="68"/>
    <cellStyle name="60% - Accent4 4" xfId="69"/>
    <cellStyle name="60% - Accent4 5" xfId="70"/>
    <cellStyle name="60% - Accent4 6" xfId="71"/>
    <cellStyle name="60% - Accent4 7" xfId="72"/>
    <cellStyle name="60% - Accent5" xfId="73"/>
    <cellStyle name="60% - Accent6" xfId="74"/>
    <cellStyle name="60% - Accent6 2" xfId="75"/>
    <cellStyle name="60% - Accent6 3" xfId="76"/>
    <cellStyle name="60% - Accent6 4" xfId="77"/>
    <cellStyle name="60% - Accent6 5" xfId="78"/>
    <cellStyle name="60% - Accent6 6" xfId="79"/>
    <cellStyle name="60% - Accent6 7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Comma" xfId="90"/>
    <cellStyle name="Comma [0]" xfId="91"/>
    <cellStyle name="Comma 2 2" xfId="92"/>
    <cellStyle name="Currency" xfId="93"/>
    <cellStyle name="Currency [0]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put" xfId="101"/>
    <cellStyle name="Linked Cell" xfId="102"/>
    <cellStyle name="Neutral" xfId="103"/>
    <cellStyle name="Normal 2" xfId="104"/>
    <cellStyle name="Note" xfId="105"/>
    <cellStyle name="Note 2" xfId="106"/>
    <cellStyle name="Note 3" xfId="107"/>
    <cellStyle name="Note 4" xfId="108"/>
    <cellStyle name="Note 5" xfId="109"/>
    <cellStyle name="Note 6" xfId="110"/>
    <cellStyle name="Note 7" xfId="111"/>
    <cellStyle name="Output" xfId="112"/>
    <cellStyle name="Percent" xfId="113"/>
    <cellStyle name="Percent 2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3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23" sqref="H23"/>
    </sheetView>
  </sheetViews>
  <sheetFormatPr defaultColWidth="9.140625" defaultRowHeight="17.25" customHeight="1"/>
  <cols>
    <col min="1" max="1" width="35.57421875" style="2" customWidth="1"/>
    <col min="2" max="2" width="20.7109375" style="2" customWidth="1"/>
    <col min="3" max="3" width="74.00390625" style="2" customWidth="1"/>
    <col min="4" max="4" width="8.8515625" style="3" bestFit="1" customWidth="1"/>
    <col min="5" max="5" width="11.8515625" style="1" customWidth="1"/>
    <col min="6" max="6" width="15.421875" style="1" customWidth="1"/>
    <col min="7" max="7" width="13.421875" style="2" customWidth="1"/>
    <col min="8" max="8" width="13.8515625" style="2" bestFit="1" customWidth="1"/>
    <col min="9" max="9" width="9.140625" style="2" customWidth="1"/>
    <col min="10" max="10" width="15.140625" style="2" customWidth="1"/>
    <col min="11" max="11" width="9.421875" style="2" bestFit="1" customWidth="1"/>
    <col min="12" max="12" width="10.421875" style="2" customWidth="1"/>
    <col min="13" max="13" width="11.57421875" style="2" bestFit="1" customWidth="1"/>
    <col min="14" max="14" width="11.421875" style="2" bestFit="1" customWidth="1"/>
    <col min="15" max="15" width="15.7109375" style="2" bestFit="1" customWidth="1"/>
    <col min="16" max="16384" width="9.140625" style="2" customWidth="1"/>
  </cols>
  <sheetData>
    <row r="1" spans="1:8" s="4" customFormat="1" ht="30.75" customHeight="1">
      <c r="A1" s="7" t="s">
        <v>65</v>
      </c>
      <c r="B1" s="7"/>
      <c r="C1" s="8"/>
      <c r="D1" s="8"/>
      <c r="E1" s="9"/>
      <c r="F1" s="10"/>
      <c r="G1" s="10"/>
      <c r="H1" s="11"/>
    </row>
    <row r="2" spans="1:14" s="29" customFormat="1" ht="39" customHeight="1">
      <c r="A2" s="47" t="s">
        <v>20</v>
      </c>
      <c r="B2" s="47" t="s">
        <v>21</v>
      </c>
      <c r="C2" s="47" t="s">
        <v>40</v>
      </c>
      <c r="D2" s="47" t="s">
        <v>26</v>
      </c>
      <c r="E2" s="47" t="s">
        <v>27</v>
      </c>
      <c r="F2" s="47" t="s">
        <v>28</v>
      </c>
      <c r="G2" s="47" t="s">
        <v>0</v>
      </c>
      <c r="H2" s="47" t="s">
        <v>29</v>
      </c>
      <c r="I2" s="47" t="s">
        <v>31</v>
      </c>
      <c r="J2" s="47" t="s">
        <v>32</v>
      </c>
      <c r="K2" s="47" t="s">
        <v>33</v>
      </c>
      <c r="L2" s="47" t="s">
        <v>34</v>
      </c>
      <c r="M2" s="47" t="s">
        <v>35</v>
      </c>
      <c r="N2" s="47"/>
    </row>
    <row r="3" spans="1:14" s="29" customFormat="1" ht="39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30" t="s">
        <v>36</v>
      </c>
      <c r="N3" s="30" t="s">
        <v>37</v>
      </c>
    </row>
    <row r="4" spans="1:14" s="5" customFormat="1" ht="18.75" customHeight="1">
      <c r="A4" s="48" t="s">
        <v>41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s="5" customFormat="1" ht="18.75" customHeight="1">
      <c r="A5" s="51" t="s">
        <v>23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4" s="5" customFormat="1" ht="18.75" customHeight="1">
      <c r="A6" s="54" t="s">
        <v>24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</row>
    <row r="7" spans="1:14" s="5" customFormat="1" ht="18.75" customHeight="1">
      <c r="A7" s="51" t="s">
        <v>25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</row>
    <row r="8" spans="1:14" s="5" customFormat="1" ht="27.75">
      <c r="A8" s="15" t="s">
        <v>22</v>
      </c>
      <c r="B8" s="16" t="s">
        <v>1</v>
      </c>
      <c r="C8" s="15" t="s">
        <v>9</v>
      </c>
      <c r="D8" s="17" t="s">
        <v>2</v>
      </c>
      <c r="E8" s="18">
        <v>50</v>
      </c>
      <c r="F8" s="18">
        <v>38.16</v>
      </c>
      <c r="G8" s="19">
        <v>1</v>
      </c>
      <c r="H8" s="18">
        <v>38.16</v>
      </c>
      <c r="I8" s="20" t="s">
        <v>45</v>
      </c>
      <c r="J8" s="20" t="s">
        <v>46</v>
      </c>
      <c r="K8" s="45">
        <v>26</v>
      </c>
      <c r="L8" s="45">
        <v>5</v>
      </c>
      <c r="M8" s="22">
        <v>41835</v>
      </c>
      <c r="N8" s="22">
        <v>49505</v>
      </c>
    </row>
    <row r="9" spans="1:14" s="5" customFormat="1" ht="18.75" customHeight="1">
      <c r="A9" s="15" t="s">
        <v>22</v>
      </c>
      <c r="B9" s="23" t="s">
        <v>5</v>
      </c>
      <c r="C9" s="24" t="s">
        <v>6</v>
      </c>
      <c r="D9" s="25" t="s">
        <v>3</v>
      </c>
      <c r="E9" s="26">
        <v>13.035</v>
      </c>
      <c r="F9" s="18">
        <v>9.168285690000001</v>
      </c>
      <c r="G9" s="19">
        <v>1.3995917857291624</v>
      </c>
      <c r="H9" s="18">
        <v>12.83185734</v>
      </c>
      <c r="I9" s="25" t="s">
        <v>30</v>
      </c>
      <c r="J9" s="20">
        <v>2.36</v>
      </c>
      <c r="K9" s="45">
        <v>27</v>
      </c>
      <c r="L9" s="45">
        <v>8</v>
      </c>
      <c r="M9" s="22">
        <v>44180</v>
      </c>
      <c r="N9" s="22">
        <v>51302</v>
      </c>
    </row>
    <row r="10" spans="1:14" s="5" customFormat="1" ht="18.75" customHeight="1">
      <c r="A10" s="15" t="s">
        <v>22</v>
      </c>
      <c r="B10" s="23" t="s">
        <v>7</v>
      </c>
      <c r="C10" s="15" t="s">
        <v>10</v>
      </c>
      <c r="D10" s="17" t="s">
        <v>4</v>
      </c>
      <c r="E10" s="18">
        <v>3.06775129</v>
      </c>
      <c r="F10" s="18">
        <v>1.71487309</v>
      </c>
      <c r="G10" s="19">
        <v>1.13010788520015</v>
      </c>
      <c r="H10" s="18">
        <v>1.9379916000000001</v>
      </c>
      <c r="I10" s="25" t="s">
        <v>30</v>
      </c>
      <c r="J10" s="20">
        <v>0.75</v>
      </c>
      <c r="K10" s="45">
        <v>40</v>
      </c>
      <c r="L10" s="45">
        <v>10</v>
      </c>
      <c r="M10" s="22">
        <v>39812</v>
      </c>
      <c r="N10" s="22">
        <v>50769</v>
      </c>
    </row>
    <row r="11" spans="1:14" s="5" customFormat="1" ht="18.75" customHeight="1">
      <c r="A11" s="15" t="s">
        <v>22</v>
      </c>
      <c r="B11" s="23" t="s">
        <v>7</v>
      </c>
      <c r="C11" s="15" t="s">
        <v>11</v>
      </c>
      <c r="D11" s="17" t="s">
        <v>4</v>
      </c>
      <c r="E11" s="18">
        <v>4.09033505</v>
      </c>
      <c r="F11" s="18">
        <v>2.5942950099999997</v>
      </c>
      <c r="G11" s="19">
        <v>1.13010788520015</v>
      </c>
      <c r="H11" s="18">
        <v>2.93183325</v>
      </c>
      <c r="I11" s="25" t="s">
        <v>30</v>
      </c>
      <c r="J11" s="20">
        <v>0.75</v>
      </c>
      <c r="K11" s="45">
        <v>40</v>
      </c>
      <c r="L11" s="45">
        <v>10</v>
      </c>
      <c r="M11" s="22">
        <v>40724</v>
      </c>
      <c r="N11" s="22">
        <v>51500</v>
      </c>
    </row>
    <row r="12" spans="1:14" s="5" customFormat="1" ht="18.75" customHeight="1">
      <c r="A12" s="15" t="s">
        <v>22</v>
      </c>
      <c r="B12" s="23" t="s">
        <v>7</v>
      </c>
      <c r="C12" s="15" t="s">
        <v>12</v>
      </c>
      <c r="D12" s="17" t="s">
        <v>4</v>
      </c>
      <c r="E12" s="18">
        <v>5.112918809999999</v>
      </c>
      <c r="F12" s="18">
        <v>3.4154298099999996</v>
      </c>
      <c r="G12" s="19">
        <v>1.13010788520015</v>
      </c>
      <c r="H12" s="18">
        <v>3.85980416</v>
      </c>
      <c r="I12" s="25" t="s">
        <v>30</v>
      </c>
      <c r="J12" s="20">
        <v>0.75</v>
      </c>
      <c r="K12" s="45">
        <v>40</v>
      </c>
      <c r="L12" s="45">
        <v>10</v>
      </c>
      <c r="M12" s="22">
        <v>41090</v>
      </c>
      <c r="N12" s="22">
        <v>51865</v>
      </c>
    </row>
    <row r="13" spans="1:14" s="5" customFormat="1" ht="18.75" customHeight="1">
      <c r="A13" s="15" t="s">
        <v>22</v>
      </c>
      <c r="B13" s="23" t="s">
        <v>7</v>
      </c>
      <c r="C13" s="15" t="s">
        <v>13</v>
      </c>
      <c r="D13" s="17" t="s">
        <v>4</v>
      </c>
      <c r="E13" s="18">
        <v>4.5</v>
      </c>
      <c r="F13" s="18">
        <v>3.225</v>
      </c>
      <c r="G13" s="19">
        <v>1.13010788520015</v>
      </c>
      <c r="H13" s="18">
        <v>3.64459793</v>
      </c>
      <c r="I13" s="25" t="s">
        <v>30</v>
      </c>
      <c r="J13" s="20">
        <v>0.75</v>
      </c>
      <c r="K13" s="45">
        <v>40</v>
      </c>
      <c r="L13" s="45">
        <v>10</v>
      </c>
      <c r="M13" s="22">
        <v>41638</v>
      </c>
      <c r="N13" s="22">
        <v>52412</v>
      </c>
    </row>
    <row r="14" spans="1:14" s="5" customFormat="1" ht="18.75" customHeight="1">
      <c r="A14" s="15" t="s">
        <v>22</v>
      </c>
      <c r="B14" s="23" t="s">
        <v>7</v>
      </c>
      <c r="C14" s="15" t="s">
        <v>66</v>
      </c>
      <c r="D14" s="17" t="s">
        <v>4</v>
      </c>
      <c r="E14" s="18">
        <v>6</v>
      </c>
      <c r="F14" s="18">
        <v>4.53</v>
      </c>
      <c r="G14" s="19">
        <v>1.13010788520015</v>
      </c>
      <c r="H14" s="18">
        <v>5.11938872</v>
      </c>
      <c r="I14" s="25" t="s">
        <v>30</v>
      </c>
      <c r="J14" s="20">
        <v>0.75</v>
      </c>
      <c r="K14" s="45">
        <v>40</v>
      </c>
      <c r="L14" s="45">
        <v>10</v>
      </c>
      <c r="M14" s="22">
        <v>42003</v>
      </c>
      <c r="N14" s="22">
        <v>52961</v>
      </c>
    </row>
    <row r="15" spans="1:14" s="5" customFormat="1" ht="18.75" customHeight="1">
      <c r="A15" s="15" t="s">
        <v>22</v>
      </c>
      <c r="B15" s="23" t="s">
        <v>7</v>
      </c>
      <c r="C15" s="15" t="s">
        <v>14</v>
      </c>
      <c r="D15" s="17" t="s">
        <v>4</v>
      </c>
      <c r="E15" s="18">
        <v>6</v>
      </c>
      <c r="F15" s="18">
        <v>4.922</v>
      </c>
      <c r="G15" s="19">
        <v>1.13010788520015</v>
      </c>
      <c r="H15" s="18">
        <v>5.56239101</v>
      </c>
      <c r="I15" s="25" t="s">
        <v>30</v>
      </c>
      <c r="J15" s="20">
        <v>0.75</v>
      </c>
      <c r="K15" s="45">
        <v>41</v>
      </c>
      <c r="L15" s="45">
        <v>11</v>
      </c>
      <c r="M15" s="22">
        <v>42734</v>
      </c>
      <c r="N15" s="22">
        <v>53691</v>
      </c>
    </row>
    <row r="16" spans="1:14" s="5" customFormat="1" ht="18.75" customHeight="1">
      <c r="A16" s="15" t="s">
        <v>22</v>
      </c>
      <c r="B16" s="23" t="s">
        <v>7</v>
      </c>
      <c r="C16" s="15" t="s">
        <v>15</v>
      </c>
      <c r="D16" s="17" t="s">
        <v>4</v>
      </c>
      <c r="E16" s="18">
        <v>6</v>
      </c>
      <c r="F16" s="18">
        <v>5.216</v>
      </c>
      <c r="G16" s="19">
        <v>1.13010788520015</v>
      </c>
      <c r="H16" s="18">
        <v>5.89464273</v>
      </c>
      <c r="I16" s="25" t="s">
        <v>30</v>
      </c>
      <c r="J16" s="20">
        <v>0.75</v>
      </c>
      <c r="K16" s="45">
        <v>41</v>
      </c>
      <c r="L16" s="45">
        <v>11</v>
      </c>
      <c r="M16" s="22">
        <v>43281</v>
      </c>
      <c r="N16" s="22">
        <v>54239</v>
      </c>
    </row>
    <row r="17" spans="1:14" s="5" customFormat="1" ht="27.75">
      <c r="A17" s="15" t="s">
        <v>22</v>
      </c>
      <c r="B17" s="23" t="s">
        <v>7</v>
      </c>
      <c r="C17" s="15" t="s">
        <v>16</v>
      </c>
      <c r="D17" s="17" t="s">
        <v>4</v>
      </c>
      <c r="E17" s="18">
        <v>15</v>
      </c>
      <c r="F17" s="18">
        <v>4.6875</v>
      </c>
      <c r="G17" s="19">
        <v>1.13010788520015</v>
      </c>
      <c r="H17" s="18">
        <v>5.29738071</v>
      </c>
      <c r="I17" s="25" t="s">
        <v>30</v>
      </c>
      <c r="J17" s="20" t="s">
        <v>47</v>
      </c>
      <c r="K17" s="45">
        <v>12</v>
      </c>
      <c r="L17" s="45">
        <v>5</v>
      </c>
      <c r="M17" s="22">
        <v>42734</v>
      </c>
      <c r="N17" s="22">
        <v>45473</v>
      </c>
    </row>
    <row r="18" spans="1:14" s="5" customFormat="1" ht="18.75" customHeight="1">
      <c r="A18" s="15" t="s">
        <v>22</v>
      </c>
      <c r="B18" s="23" t="s">
        <v>7</v>
      </c>
      <c r="C18" s="15" t="s">
        <v>17</v>
      </c>
      <c r="D18" s="17" t="s">
        <v>4</v>
      </c>
      <c r="E18" s="18">
        <v>40</v>
      </c>
      <c r="F18" s="18">
        <v>14.316000000000008</v>
      </c>
      <c r="G18" s="19">
        <v>1.13010788520015</v>
      </c>
      <c r="H18" s="18">
        <v>16.17862448</v>
      </c>
      <c r="I18" s="25" t="s">
        <v>30</v>
      </c>
      <c r="J18" s="20">
        <v>2.1</v>
      </c>
      <c r="K18" s="45">
        <v>12</v>
      </c>
      <c r="L18" s="45">
        <v>3</v>
      </c>
      <c r="M18" s="22">
        <v>42368</v>
      </c>
      <c r="N18" s="22">
        <v>45656</v>
      </c>
    </row>
    <row r="19" spans="1:14" s="6" customFormat="1" ht="18.75" customHeight="1">
      <c r="A19" s="57" t="s">
        <v>8</v>
      </c>
      <c r="B19" s="58"/>
      <c r="C19" s="59"/>
      <c r="D19" s="27"/>
      <c r="E19" s="21"/>
      <c r="F19" s="21"/>
      <c r="G19" s="19"/>
      <c r="H19" s="28">
        <f>SUM(H8:H18)</f>
        <v>101.41851193</v>
      </c>
      <c r="I19" s="13"/>
      <c r="J19" s="13"/>
      <c r="K19" s="46"/>
      <c r="L19" s="46"/>
      <c r="M19" s="13"/>
      <c r="N19" s="13"/>
    </row>
    <row r="20" spans="1:14" s="5" customFormat="1" ht="18.75" customHeight="1">
      <c r="A20" s="54" t="s">
        <v>38</v>
      </c>
      <c r="B20" s="55"/>
      <c r="C20" s="56"/>
      <c r="D20" s="27"/>
      <c r="E20" s="21"/>
      <c r="F20" s="21"/>
      <c r="G20" s="19"/>
      <c r="H20" s="28"/>
      <c r="I20" s="13"/>
      <c r="J20" s="13"/>
      <c r="K20" s="46"/>
      <c r="L20" s="46"/>
      <c r="M20" s="13"/>
      <c r="N20" s="13"/>
    </row>
    <row r="21" spans="1:14" s="5" customFormat="1" ht="18.75" customHeight="1">
      <c r="A21" s="33" t="s">
        <v>43</v>
      </c>
      <c r="B21" s="33" t="s">
        <v>42</v>
      </c>
      <c r="C21" s="33" t="s">
        <v>44</v>
      </c>
      <c r="D21" s="17" t="s">
        <v>4</v>
      </c>
      <c r="E21" s="18">
        <v>7</v>
      </c>
      <c r="F21" s="18">
        <v>7</v>
      </c>
      <c r="G21" s="19">
        <v>1.13010788520015</v>
      </c>
      <c r="H21" s="32">
        <v>7.9107552000000005</v>
      </c>
      <c r="I21" s="25" t="s">
        <v>30</v>
      </c>
      <c r="J21" s="25">
        <v>1</v>
      </c>
      <c r="K21" s="44">
        <v>19</v>
      </c>
      <c r="L21" s="45">
        <v>7</v>
      </c>
      <c r="M21" s="22">
        <v>45199</v>
      </c>
      <c r="N21" s="22">
        <v>49765</v>
      </c>
    </row>
    <row r="22" spans="1:14" s="5" customFormat="1" ht="18.75" customHeight="1">
      <c r="A22" s="57" t="s">
        <v>8</v>
      </c>
      <c r="B22" s="58"/>
      <c r="C22" s="59"/>
      <c r="D22" s="27"/>
      <c r="E22" s="21"/>
      <c r="F22" s="21"/>
      <c r="G22" s="19"/>
      <c r="H22" s="28">
        <f>SUM(H21)</f>
        <v>7.9107552000000005</v>
      </c>
      <c r="I22" s="13"/>
      <c r="J22" s="13"/>
      <c r="K22" s="13"/>
      <c r="L22" s="13"/>
      <c r="M22" s="13"/>
      <c r="N22" s="13"/>
    </row>
    <row r="23" spans="1:14" s="5" customFormat="1" ht="18.75" customHeight="1">
      <c r="A23" s="57" t="s">
        <v>39</v>
      </c>
      <c r="B23" s="58"/>
      <c r="C23" s="59"/>
      <c r="D23" s="25"/>
      <c r="E23" s="21"/>
      <c r="F23" s="21"/>
      <c r="G23" s="19"/>
      <c r="H23" s="28">
        <f>+H19+H22</f>
        <v>109.32926712999999</v>
      </c>
      <c r="I23" s="16"/>
      <c r="J23" s="16"/>
      <c r="K23" s="16"/>
      <c r="L23" s="16"/>
      <c r="M23" s="16"/>
      <c r="N23" s="16"/>
    </row>
    <row r="24" spans="1:70" s="3" customFormat="1" ht="17.25" customHeight="1">
      <c r="A24" s="1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69" s="3" customFormat="1" ht="17.25" customHeight="1">
      <c r="A25" s="2" t="s">
        <v>1</v>
      </c>
      <c r="B25" s="2" t="s">
        <v>18</v>
      </c>
      <c r="C25" s="2"/>
      <c r="D25" s="2"/>
      <c r="E25" s="2"/>
      <c r="F25" s="2"/>
      <c r="G25" s="2"/>
      <c r="H25" s="3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3" customFormat="1" ht="17.25" customHeight="1">
      <c r="A26" s="2" t="s">
        <v>1</v>
      </c>
      <c r="B26" s="2" t="s">
        <v>18</v>
      </c>
      <c r="C26" s="2"/>
      <c r="D26" s="2"/>
      <c r="E26" s="2"/>
      <c r="F26" s="1"/>
      <c r="G26" s="1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3" customFormat="1" ht="17.25" customHeight="1">
      <c r="A27" s="2" t="s">
        <v>5</v>
      </c>
      <c r="B27" s="2" t="s">
        <v>19</v>
      </c>
      <c r="C27" s="2"/>
      <c r="D27" s="2"/>
      <c r="E27" s="2"/>
      <c r="F27" s="31"/>
      <c r="G27" s="2"/>
      <c r="H27" s="3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70" s="3" customFormat="1" ht="17.25" customHeight="1">
      <c r="A28" s="12"/>
      <c r="B28" s="2"/>
      <c r="C28" s="2"/>
      <c r="D28" s="2"/>
      <c r="E28" s="2"/>
      <c r="F28" s="39"/>
      <c r="G28" s="2"/>
      <c r="H28" s="3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s="3" customFormat="1" ht="17.25" customHeight="1">
      <c r="A29" s="1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s="3" customFormat="1" ht="17.25" customHeight="1">
      <c r="A30" s="12"/>
      <c r="B30" s="2"/>
      <c r="C30" s="2"/>
      <c r="D30" s="2"/>
      <c r="E30" s="2"/>
      <c r="F30" s="2"/>
      <c r="G30" s="2"/>
      <c r="H30" s="2"/>
      <c r="I30" s="2"/>
      <c r="J30" s="3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s="3" customFormat="1" ht="17.25" customHeight="1">
      <c r="A31" s="1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 s="3" customFormat="1" ht="17.25" customHeight="1">
      <c r="A32" s="1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s="3" customFormat="1" ht="17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s="3" customFormat="1" ht="17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s="3" customFormat="1" ht="17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s="3" customFormat="1" ht="17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s="3" customFormat="1" ht="17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s="3" customFormat="1" ht="17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s="3" customFormat="1" ht="17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1:70" s="3" customFormat="1" ht="17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1:70" s="3" customFormat="1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1:70" s="3" customFormat="1" ht="17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1:70" s="3" customFormat="1" ht="17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1:70" s="3" customFormat="1" ht="17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1:70" s="3" customFormat="1" ht="17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1:70" s="3" customFormat="1" ht="17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0" s="3" customFormat="1" ht="17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0" s="3" customFormat="1" ht="17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1:70" s="3" customFormat="1" ht="17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s="3" customFormat="1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s="3" customFormat="1" ht="17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s="3" customFormat="1" ht="17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70" s="3" customFormat="1" ht="17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s="3" customFormat="1" ht="17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0" s="3" customFormat="1" ht="17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s="3" customFormat="1" ht="17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s="3" customFormat="1" ht="17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s="3" customFormat="1" ht="17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s="3" customFormat="1" ht="17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s="3" customFormat="1" ht="17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s="3" customFormat="1" ht="17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s="3" customFormat="1" ht="17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s="3" customFormat="1" ht="17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s="3" customFormat="1" ht="17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s="3" customFormat="1" ht="17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s="3" customFormat="1" ht="17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s="3" customFormat="1" ht="17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s="3" customFormat="1" ht="17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s="3" customFormat="1" ht="17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s="3" customFormat="1" ht="17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s="3" customFormat="1" ht="17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s="3" customFormat="1" ht="17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s="3" customFormat="1" ht="17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s="3" customFormat="1" ht="17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s="3" customFormat="1" ht="17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s="3" customFormat="1" ht="17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s="3" customFormat="1" ht="17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s="3" customFormat="1" ht="17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s="3" customFormat="1" ht="17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s="3" customFormat="1" ht="17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s="3" customFormat="1" ht="17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s="3" customFormat="1" ht="17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s="3" customFormat="1" ht="17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s="3" customFormat="1" ht="17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s="3" customFormat="1" ht="17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s="3" customFormat="1" ht="17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s="3" customFormat="1" ht="17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s="3" customFormat="1" ht="17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s="3" customFormat="1" ht="17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s="3" customFormat="1" ht="17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s="3" customFormat="1" ht="17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s="3" customFormat="1" ht="17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s="3" customFormat="1" ht="17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s="3" customFormat="1" ht="17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s="3" customFormat="1" ht="17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s="3" customFormat="1" ht="17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s="3" customFormat="1" ht="17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s="3" customFormat="1" ht="17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s="3" customFormat="1" ht="17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s="3" customFormat="1" ht="17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s="3" customFormat="1" ht="17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s="3" customFormat="1" ht="17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s="3" customFormat="1" ht="17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s="3" customFormat="1" ht="17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s="3" customFormat="1" ht="17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s="3" customFormat="1" ht="17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s="3" customFormat="1" ht="17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s="3" customFormat="1" ht="17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s="3" customFormat="1" ht="17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s="3" customFormat="1" ht="17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s="3" customFormat="1" ht="17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s="3" customFormat="1" ht="17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s="3" customFormat="1" ht="17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s="3" customFormat="1" ht="17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s="3" customFormat="1" ht="17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s="3" customFormat="1" ht="17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s="3" customFormat="1" ht="17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s="3" customFormat="1" ht="17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s="3" customFormat="1" ht="17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s="3" customFormat="1" ht="17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s="3" customFormat="1" ht="17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s="3" customFormat="1" ht="17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s="3" customFormat="1" ht="17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s="3" customFormat="1" ht="17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s="3" customFormat="1" ht="17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s="3" customFormat="1" ht="17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s="3" customFormat="1" ht="17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s="3" customFormat="1" ht="17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s="3" customFormat="1" ht="17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s="3" customFormat="1" ht="17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s="3" customFormat="1" ht="17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s="3" customFormat="1" ht="17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s="3" customFormat="1" ht="17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s="3" customFormat="1" ht="17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s="3" customFormat="1" ht="17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s="3" customFormat="1" ht="17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4:6" ht="17.25" customHeight="1">
      <c r="D137" s="2"/>
      <c r="E137" s="2"/>
      <c r="F137" s="2"/>
    </row>
    <row r="138" spans="4:6" ht="17.25" customHeight="1">
      <c r="D138" s="2"/>
      <c r="E138" s="2"/>
      <c r="F138" s="2"/>
    </row>
  </sheetData>
  <sheetProtection/>
  <mergeCells count="21">
    <mergeCell ref="G2:G3"/>
    <mergeCell ref="A22:C22"/>
    <mergeCell ref="A6:N6"/>
    <mergeCell ref="A7:N7"/>
    <mergeCell ref="D2:D3"/>
    <mergeCell ref="C2:C3"/>
    <mergeCell ref="A20:C20"/>
    <mergeCell ref="F2:F3"/>
    <mergeCell ref="A19:C19"/>
    <mergeCell ref="A23:C23"/>
    <mergeCell ref="A2:A3"/>
    <mergeCell ref="E2:E3"/>
    <mergeCell ref="H2:H3"/>
    <mergeCell ref="A4:N4"/>
    <mergeCell ref="A5:N5"/>
    <mergeCell ref="I2:I3"/>
    <mergeCell ref="J2:J3"/>
    <mergeCell ref="M2:N2"/>
    <mergeCell ref="K2:K3"/>
    <mergeCell ref="L2:L3"/>
    <mergeCell ref="B2:B3"/>
  </mergeCells>
  <printOptions horizontalCentered="1"/>
  <pageMargins left="0.25" right="0.25" top="0.5" bottom="1" header="0.3" footer="0.05"/>
  <pageSetup fitToHeight="2" horizontalDpi="1200" verticalDpi="12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15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35.57421875" style="2" customWidth="1"/>
    <col min="2" max="2" width="37.8515625" style="2" customWidth="1"/>
    <col min="3" max="3" width="50.8515625" style="2" customWidth="1"/>
    <col min="4" max="4" width="8.8515625" style="3" bestFit="1" customWidth="1"/>
    <col min="5" max="5" width="15.00390625" style="1" customWidth="1"/>
    <col min="6" max="6" width="15.421875" style="1" customWidth="1"/>
    <col min="7" max="7" width="13.421875" style="2" customWidth="1"/>
    <col min="8" max="8" width="13.8515625" style="2" bestFit="1" customWidth="1"/>
    <col min="9" max="9" width="13.57421875" style="3" bestFit="1" customWidth="1"/>
    <col min="10" max="10" width="14.8515625" style="3" bestFit="1" customWidth="1"/>
    <col min="11" max="11" width="9.140625" style="2" customWidth="1"/>
    <col min="12" max="12" width="15.7109375" style="2" bestFit="1" customWidth="1"/>
    <col min="13" max="16384" width="9.140625" style="2" customWidth="1"/>
  </cols>
  <sheetData>
    <row r="1" spans="1:8" s="4" customFormat="1" ht="30.75" customHeight="1">
      <c r="A1" s="7" t="s">
        <v>67</v>
      </c>
      <c r="B1" s="7"/>
      <c r="C1" s="8"/>
      <c r="D1" s="8"/>
      <c r="E1" s="9"/>
      <c r="F1" s="10"/>
      <c r="G1" s="10"/>
      <c r="H1" s="11"/>
    </row>
    <row r="2" spans="1:10" s="29" customFormat="1" ht="62.25" customHeight="1">
      <c r="A2" s="38" t="s">
        <v>20</v>
      </c>
      <c r="B2" s="38" t="s">
        <v>21</v>
      </c>
      <c r="C2" s="38" t="s">
        <v>40</v>
      </c>
      <c r="D2" s="38" t="s">
        <v>26</v>
      </c>
      <c r="E2" s="38" t="s">
        <v>27</v>
      </c>
      <c r="F2" s="38" t="s">
        <v>28</v>
      </c>
      <c r="G2" s="38" t="s">
        <v>0</v>
      </c>
      <c r="H2" s="38" t="s">
        <v>29</v>
      </c>
      <c r="I2" s="40" t="s">
        <v>68</v>
      </c>
      <c r="J2" s="40" t="s">
        <v>71</v>
      </c>
    </row>
    <row r="3" spans="1:10" s="5" customFormat="1" ht="23.25" customHeight="1">
      <c r="A3" s="48" t="s">
        <v>48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s="5" customFormat="1" ht="22.5">
      <c r="A4" s="51" t="s">
        <v>23</v>
      </c>
      <c r="B4" s="52"/>
      <c r="C4" s="52"/>
      <c r="D4" s="52"/>
      <c r="E4" s="52"/>
      <c r="F4" s="52"/>
      <c r="G4" s="52"/>
      <c r="H4" s="52"/>
      <c r="I4" s="52"/>
      <c r="J4" s="53"/>
    </row>
    <row r="5" spans="1:10" ht="36" customHeight="1">
      <c r="A5" s="15" t="s">
        <v>50</v>
      </c>
      <c r="B5" s="23" t="s">
        <v>51</v>
      </c>
      <c r="C5" s="15" t="s">
        <v>52</v>
      </c>
      <c r="D5" s="17" t="s">
        <v>53</v>
      </c>
      <c r="E5" s="18">
        <v>1150</v>
      </c>
      <c r="F5" s="18">
        <v>1150</v>
      </c>
      <c r="G5" s="41">
        <v>480.14</v>
      </c>
      <c r="H5" s="18">
        <f>+F5/G5</f>
        <v>2.395134752363894</v>
      </c>
      <c r="I5" s="34" t="s">
        <v>69</v>
      </c>
      <c r="J5" s="34" t="s">
        <v>70</v>
      </c>
    </row>
    <row r="6" spans="1:12" ht="36" customHeight="1">
      <c r="A6" s="15" t="s">
        <v>54</v>
      </c>
      <c r="B6" s="23" t="s">
        <v>55</v>
      </c>
      <c r="C6" s="15" t="s">
        <v>52</v>
      </c>
      <c r="D6" s="17" t="s">
        <v>53</v>
      </c>
      <c r="E6" s="18">
        <v>2000</v>
      </c>
      <c r="F6" s="18">
        <v>2000</v>
      </c>
      <c r="G6" s="41">
        <v>480.14</v>
      </c>
      <c r="H6" s="18">
        <f>+F6/G6</f>
        <v>4.1654517432415545</v>
      </c>
      <c r="I6" s="34" t="s">
        <v>85</v>
      </c>
      <c r="J6" s="34" t="s">
        <v>56</v>
      </c>
      <c r="L6" s="1"/>
    </row>
    <row r="7" spans="1:10" ht="36" customHeight="1">
      <c r="A7" s="15" t="s">
        <v>57</v>
      </c>
      <c r="B7" s="23" t="s">
        <v>51</v>
      </c>
      <c r="C7" s="15" t="s">
        <v>52</v>
      </c>
      <c r="D7" s="17" t="s">
        <v>53</v>
      </c>
      <c r="E7" s="18">
        <v>825</v>
      </c>
      <c r="F7" s="18">
        <v>825</v>
      </c>
      <c r="G7" s="41">
        <v>480.14</v>
      </c>
      <c r="H7" s="18">
        <f aca="true" t="shared" si="0" ref="H7:H13">+F7/G7</f>
        <v>1.7182488440871413</v>
      </c>
      <c r="I7" s="34" t="s">
        <v>72</v>
      </c>
      <c r="J7" s="34" t="s">
        <v>74</v>
      </c>
    </row>
    <row r="8" spans="1:12" ht="36" customHeight="1">
      <c r="A8" s="15" t="s">
        <v>58</v>
      </c>
      <c r="B8" s="23" t="s">
        <v>51</v>
      </c>
      <c r="C8" s="15" t="s">
        <v>52</v>
      </c>
      <c r="D8" s="17" t="s">
        <v>53</v>
      </c>
      <c r="E8" s="18">
        <v>100</v>
      </c>
      <c r="F8" s="18">
        <v>100</v>
      </c>
      <c r="G8" s="41">
        <v>480.14</v>
      </c>
      <c r="H8" s="18">
        <f t="shared" si="0"/>
        <v>0.20827258716207772</v>
      </c>
      <c r="I8" s="34" t="s">
        <v>72</v>
      </c>
      <c r="J8" s="34" t="s">
        <v>73</v>
      </c>
      <c r="L8" s="1"/>
    </row>
    <row r="9" spans="1:12" ht="36" customHeight="1">
      <c r="A9" s="15" t="s">
        <v>59</v>
      </c>
      <c r="B9" s="23" t="s">
        <v>51</v>
      </c>
      <c r="C9" s="15" t="s">
        <v>52</v>
      </c>
      <c r="D9" s="17" t="s">
        <v>53</v>
      </c>
      <c r="E9" s="18">
        <v>265</v>
      </c>
      <c r="F9" s="18">
        <v>265</v>
      </c>
      <c r="G9" s="41">
        <v>480.14</v>
      </c>
      <c r="H9" s="18">
        <f t="shared" si="0"/>
        <v>0.551922355979506</v>
      </c>
      <c r="I9" s="34" t="s">
        <v>76</v>
      </c>
      <c r="J9" s="34" t="s">
        <v>75</v>
      </c>
      <c r="L9" s="1"/>
    </row>
    <row r="10" spans="1:12" ht="36" customHeight="1">
      <c r="A10" s="15" t="s">
        <v>60</v>
      </c>
      <c r="B10" s="15" t="s">
        <v>61</v>
      </c>
      <c r="C10" s="15" t="s">
        <v>52</v>
      </c>
      <c r="D10" s="17" t="s">
        <v>53</v>
      </c>
      <c r="E10" s="18">
        <v>103.5</v>
      </c>
      <c r="F10" s="18">
        <v>103.5</v>
      </c>
      <c r="G10" s="41">
        <v>480.14</v>
      </c>
      <c r="H10" s="18">
        <f t="shared" si="0"/>
        <v>0.21556212771275046</v>
      </c>
      <c r="I10" s="34" t="s">
        <v>81</v>
      </c>
      <c r="J10" s="34" t="s">
        <v>82</v>
      </c>
      <c r="L10" s="1"/>
    </row>
    <row r="11" spans="1:12" ht="36" customHeight="1">
      <c r="A11" s="15" t="s">
        <v>62</v>
      </c>
      <c r="B11" s="15" t="s">
        <v>61</v>
      </c>
      <c r="C11" s="15" t="s">
        <v>52</v>
      </c>
      <c r="D11" s="17" t="s">
        <v>53</v>
      </c>
      <c r="E11" s="18">
        <v>100</v>
      </c>
      <c r="F11" s="18">
        <v>100</v>
      </c>
      <c r="G11" s="41">
        <v>480.14</v>
      </c>
      <c r="H11" s="18">
        <f t="shared" si="0"/>
        <v>0.20827258716207772</v>
      </c>
      <c r="I11" s="34" t="s">
        <v>83</v>
      </c>
      <c r="J11" s="34" t="s">
        <v>84</v>
      </c>
      <c r="K11" s="35"/>
      <c r="L11" s="1"/>
    </row>
    <row r="12" spans="1:12" ht="36" customHeight="1">
      <c r="A12" s="15" t="s">
        <v>63</v>
      </c>
      <c r="B12" s="23" t="s">
        <v>51</v>
      </c>
      <c r="C12" s="15" t="s">
        <v>52</v>
      </c>
      <c r="D12" s="17" t="s">
        <v>53</v>
      </c>
      <c r="E12" s="18">
        <v>430.182</v>
      </c>
      <c r="F12" s="18">
        <v>430.182</v>
      </c>
      <c r="G12" s="41">
        <v>480.14</v>
      </c>
      <c r="H12" s="18">
        <f>+F12/G12</f>
        <v>0.8959511809055692</v>
      </c>
      <c r="I12" s="34" t="s">
        <v>79</v>
      </c>
      <c r="J12" s="34" t="s">
        <v>80</v>
      </c>
      <c r="K12" s="35"/>
      <c r="L12" s="1"/>
    </row>
    <row r="13" spans="1:12" ht="36" customHeight="1">
      <c r="A13" s="15" t="s">
        <v>63</v>
      </c>
      <c r="B13" s="15" t="s">
        <v>61</v>
      </c>
      <c r="C13" s="15" t="s">
        <v>52</v>
      </c>
      <c r="D13" s="17" t="s">
        <v>53</v>
      </c>
      <c r="E13" s="18">
        <v>253.5</v>
      </c>
      <c r="F13" s="18">
        <v>253.5</v>
      </c>
      <c r="G13" s="41">
        <v>480.14</v>
      </c>
      <c r="H13" s="18">
        <f t="shared" si="0"/>
        <v>0.5279710084558671</v>
      </c>
      <c r="I13" s="34" t="s">
        <v>79</v>
      </c>
      <c r="J13" s="34" t="s">
        <v>80</v>
      </c>
      <c r="K13" s="35"/>
      <c r="L13" s="1"/>
    </row>
    <row r="14" spans="1:12" ht="36" customHeight="1">
      <c r="A14" s="15" t="s">
        <v>64</v>
      </c>
      <c r="B14" s="23" t="s">
        <v>51</v>
      </c>
      <c r="C14" s="15" t="s">
        <v>52</v>
      </c>
      <c r="D14" s="17" t="s">
        <v>53</v>
      </c>
      <c r="E14" s="18">
        <v>127.2</v>
      </c>
      <c r="F14" s="18">
        <v>127.2</v>
      </c>
      <c r="G14" s="41">
        <v>480.14</v>
      </c>
      <c r="H14" s="18">
        <f>+F14/G14</f>
        <v>0.2649227308701629</v>
      </c>
      <c r="I14" s="34" t="s">
        <v>77</v>
      </c>
      <c r="J14" s="34" t="s">
        <v>78</v>
      </c>
      <c r="L14" s="1"/>
    </row>
    <row r="15" spans="1:12" ht="27.75" customHeight="1">
      <c r="A15" s="57" t="s">
        <v>49</v>
      </c>
      <c r="B15" s="58"/>
      <c r="C15" s="59"/>
      <c r="D15" s="14"/>
      <c r="E15" s="42">
        <f>SUM(E5:E14)</f>
        <v>5354.382</v>
      </c>
      <c r="F15" s="42">
        <f>SUM(F5:F14)</f>
        <v>5354.382</v>
      </c>
      <c r="G15" s="42"/>
      <c r="H15" s="42">
        <f>SUM(H5:H14)</f>
        <v>11.151709917940602</v>
      </c>
      <c r="I15" s="14"/>
      <c r="J15" s="14"/>
      <c r="L15" s="36"/>
    </row>
    <row r="16" spans="1:67" s="3" customFormat="1" ht="17.25" customHeight="1">
      <c r="A16" s="2"/>
      <c r="B16" s="2"/>
      <c r="C16" s="2"/>
      <c r="D16" s="2"/>
      <c r="E16" s="2"/>
      <c r="F16" s="2"/>
      <c r="G16" s="2"/>
      <c r="H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3" customFormat="1" ht="17.25" customHeight="1">
      <c r="A17" s="2"/>
      <c r="B17" s="2"/>
      <c r="C17" s="2"/>
      <c r="D17" s="2"/>
      <c r="E17" s="2"/>
      <c r="F17" s="2"/>
      <c r="G17" s="2"/>
      <c r="H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s="3" customFormat="1" ht="17.25" customHeight="1">
      <c r="A18" s="2"/>
      <c r="B18" s="2"/>
      <c r="C18" s="2"/>
      <c r="D18" s="2"/>
      <c r="E18" s="2"/>
      <c r="F18" s="2"/>
      <c r="G18" s="2"/>
      <c r="H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s="3" customFormat="1" ht="17.25" customHeight="1">
      <c r="A19" s="2"/>
      <c r="B19" s="2"/>
      <c r="C19" s="2"/>
      <c r="D19" s="2"/>
      <c r="E19" s="2"/>
      <c r="F19" s="2"/>
      <c r="G19" s="2"/>
      <c r="H19" s="4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s="3" customFormat="1" ht="17.25" customHeight="1">
      <c r="A20" s="2"/>
      <c r="B20" s="2"/>
      <c r="C20" s="2"/>
      <c r="D20" s="2"/>
      <c r="E20" s="2"/>
      <c r="F20" s="2"/>
      <c r="G20" s="2"/>
      <c r="H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3" customFormat="1" ht="17.25" customHeight="1">
      <c r="A21" s="2"/>
      <c r="B21" s="2"/>
      <c r="C21" s="2"/>
      <c r="D21" s="2"/>
      <c r="E21" s="2"/>
      <c r="F21" s="2"/>
      <c r="G21" s="2"/>
      <c r="H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s="3" customFormat="1" ht="17.25" customHeight="1">
      <c r="A22" s="2"/>
      <c r="B22" s="2"/>
      <c r="C22" s="2"/>
      <c r="D22" s="2"/>
      <c r="E22" s="2"/>
      <c r="F22" s="2"/>
      <c r="G22" s="2"/>
      <c r="H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s="3" customFormat="1" ht="17.25" customHeight="1">
      <c r="A23" s="2"/>
      <c r="B23" s="2"/>
      <c r="C23" s="2"/>
      <c r="D23" s="2"/>
      <c r="E23" s="2"/>
      <c r="F23" s="2"/>
      <c r="G23" s="2"/>
      <c r="H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s="3" customFormat="1" ht="17.25" customHeight="1">
      <c r="A24" s="2"/>
      <c r="B24" s="2"/>
      <c r="C24" s="2"/>
      <c r="D24" s="2"/>
      <c r="E24" s="2"/>
      <c r="F24" s="2"/>
      <c r="G24" s="2"/>
      <c r="H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s="3" customFormat="1" ht="17.25" customHeight="1">
      <c r="A25" s="2"/>
      <c r="B25" s="2"/>
      <c r="C25" s="2"/>
      <c r="D25" s="2"/>
      <c r="E25" s="2"/>
      <c r="F25" s="2"/>
      <c r="G25" s="2"/>
      <c r="H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3" customFormat="1" ht="17.25" customHeight="1">
      <c r="A26" s="2"/>
      <c r="B26" s="2"/>
      <c r="C26" s="2"/>
      <c r="D26" s="2"/>
      <c r="E26" s="2"/>
      <c r="F26" s="2"/>
      <c r="G26" s="2"/>
      <c r="H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s="3" customFormat="1" ht="17.25" customHeight="1">
      <c r="A27" s="2"/>
      <c r="B27" s="2"/>
      <c r="C27" s="2"/>
      <c r="D27" s="2"/>
      <c r="E27" s="2"/>
      <c r="F27" s="2"/>
      <c r="G27" s="2"/>
      <c r="H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s="3" customFormat="1" ht="17.25" customHeight="1">
      <c r="A28" s="2"/>
      <c r="B28" s="2"/>
      <c r="C28" s="2"/>
      <c r="D28" s="2"/>
      <c r="E28" s="2"/>
      <c r="F28" s="2"/>
      <c r="G28" s="2"/>
      <c r="H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s="3" customFormat="1" ht="17.25" customHeight="1">
      <c r="A29" s="2"/>
      <c r="B29" s="2"/>
      <c r="C29" s="2"/>
      <c r="D29" s="2"/>
      <c r="E29" s="2"/>
      <c r="F29" s="2"/>
      <c r="G29" s="2"/>
      <c r="H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s="3" customFormat="1" ht="17.25" customHeight="1">
      <c r="A30" s="2"/>
      <c r="B30" s="2"/>
      <c r="C30" s="2"/>
      <c r="D30" s="2"/>
      <c r="E30" s="2"/>
      <c r="F30" s="2"/>
      <c r="G30" s="2"/>
      <c r="H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s="3" customFormat="1" ht="17.25" customHeight="1">
      <c r="A31" s="2"/>
      <c r="B31" s="2"/>
      <c r="C31" s="2"/>
      <c r="D31" s="2"/>
      <c r="E31" s="2"/>
      <c r="F31" s="2"/>
      <c r="G31" s="2"/>
      <c r="H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s="3" customFormat="1" ht="17.25" customHeight="1">
      <c r="A32" s="2"/>
      <c r="B32" s="2"/>
      <c r="C32" s="2"/>
      <c r="D32" s="2"/>
      <c r="E32" s="2"/>
      <c r="F32" s="2"/>
      <c r="G32" s="2"/>
      <c r="H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s="3" customFormat="1" ht="17.25" customHeight="1">
      <c r="A33" s="2"/>
      <c r="B33" s="2"/>
      <c r="C33" s="2"/>
      <c r="D33" s="2"/>
      <c r="E33" s="2"/>
      <c r="F33" s="2"/>
      <c r="G33" s="2"/>
      <c r="H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s="3" customFormat="1" ht="17.25" customHeight="1">
      <c r="A34" s="2"/>
      <c r="B34" s="2"/>
      <c r="C34" s="2"/>
      <c r="D34" s="2"/>
      <c r="E34" s="2"/>
      <c r="F34" s="2"/>
      <c r="G34" s="2"/>
      <c r="H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s="3" customFormat="1" ht="17.25" customHeight="1">
      <c r="A35" s="2"/>
      <c r="B35" s="2"/>
      <c r="C35" s="2"/>
      <c r="D35" s="2"/>
      <c r="E35" s="2"/>
      <c r="F35" s="2"/>
      <c r="G35" s="2"/>
      <c r="H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s="3" customFormat="1" ht="17.25" customHeight="1">
      <c r="A36" s="2"/>
      <c r="B36" s="2"/>
      <c r="C36" s="2"/>
      <c r="D36" s="2"/>
      <c r="E36" s="2"/>
      <c r="F36" s="2"/>
      <c r="G36" s="2"/>
      <c r="H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s="3" customFormat="1" ht="17.25" customHeight="1">
      <c r="A37" s="2"/>
      <c r="B37" s="2"/>
      <c r="C37" s="2"/>
      <c r="D37" s="2"/>
      <c r="E37" s="2"/>
      <c r="F37" s="2"/>
      <c r="G37" s="2"/>
      <c r="H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s="3" customFormat="1" ht="17.25" customHeight="1">
      <c r="A38" s="2"/>
      <c r="B38" s="2"/>
      <c r="C38" s="2"/>
      <c r="D38" s="2"/>
      <c r="E38" s="2"/>
      <c r="F38" s="2"/>
      <c r="G38" s="2"/>
      <c r="H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s="3" customFormat="1" ht="17.25" customHeight="1">
      <c r="A39" s="2"/>
      <c r="B39" s="2"/>
      <c r="C39" s="2"/>
      <c r="D39" s="2"/>
      <c r="E39" s="2"/>
      <c r="F39" s="2"/>
      <c r="G39" s="2"/>
      <c r="H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s="3" customFormat="1" ht="17.25" customHeight="1">
      <c r="A40" s="2"/>
      <c r="B40" s="2"/>
      <c r="C40" s="2"/>
      <c r="D40" s="2"/>
      <c r="E40" s="2"/>
      <c r="F40" s="2"/>
      <c r="G40" s="2"/>
      <c r="H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s="3" customFormat="1" ht="17.25" customHeight="1">
      <c r="A41" s="2"/>
      <c r="B41" s="2"/>
      <c r="C41" s="2"/>
      <c r="D41" s="2"/>
      <c r="E41" s="2"/>
      <c r="F41" s="2"/>
      <c r="G41" s="2"/>
      <c r="H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s="3" customFormat="1" ht="17.25" customHeight="1">
      <c r="A42" s="2"/>
      <c r="B42" s="2"/>
      <c r="C42" s="2"/>
      <c r="D42" s="2"/>
      <c r="E42" s="2"/>
      <c r="F42" s="2"/>
      <c r="G42" s="2"/>
      <c r="H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s="3" customFormat="1" ht="17.25" customHeight="1">
      <c r="A43" s="2"/>
      <c r="B43" s="2"/>
      <c r="C43" s="2"/>
      <c r="D43" s="2"/>
      <c r="E43" s="2"/>
      <c r="F43" s="2"/>
      <c r="G43" s="2"/>
      <c r="H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s="3" customFormat="1" ht="17.25" customHeight="1">
      <c r="A44" s="2"/>
      <c r="B44" s="2"/>
      <c r="C44" s="2"/>
      <c r="D44" s="2"/>
      <c r="E44" s="2"/>
      <c r="F44" s="2"/>
      <c r="G44" s="2"/>
      <c r="H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s="3" customFormat="1" ht="17.25" customHeight="1">
      <c r="A45" s="2"/>
      <c r="B45" s="2"/>
      <c r="C45" s="2"/>
      <c r="D45" s="2"/>
      <c r="E45" s="2"/>
      <c r="F45" s="2"/>
      <c r="G45" s="2"/>
      <c r="H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s="3" customFormat="1" ht="17.25" customHeight="1">
      <c r="A46" s="2"/>
      <c r="B46" s="2"/>
      <c r="C46" s="2"/>
      <c r="D46" s="2"/>
      <c r="E46" s="2"/>
      <c r="F46" s="2"/>
      <c r="G46" s="2"/>
      <c r="H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s="3" customFormat="1" ht="17.25" customHeight="1">
      <c r="A47" s="2"/>
      <c r="B47" s="2"/>
      <c r="C47" s="2"/>
      <c r="D47" s="2"/>
      <c r="E47" s="2"/>
      <c r="F47" s="2"/>
      <c r="G47" s="2"/>
      <c r="H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s="3" customFormat="1" ht="17.25" customHeight="1">
      <c r="A48" s="2"/>
      <c r="B48" s="2"/>
      <c r="C48" s="2"/>
      <c r="D48" s="2"/>
      <c r="E48" s="2"/>
      <c r="F48" s="2"/>
      <c r="G48" s="2"/>
      <c r="H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s="3" customFormat="1" ht="17.25" customHeight="1">
      <c r="A49" s="2"/>
      <c r="B49" s="2"/>
      <c r="C49" s="2"/>
      <c r="D49" s="2"/>
      <c r="E49" s="2"/>
      <c r="F49" s="2"/>
      <c r="G49" s="2"/>
      <c r="H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s="3" customFormat="1" ht="17.25" customHeight="1">
      <c r="A50" s="2"/>
      <c r="B50" s="2"/>
      <c r="C50" s="2"/>
      <c r="D50" s="2"/>
      <c r="E50" s="2"/>
      <c r="F50" s="2"/>
      <c r="G50" s="2"/>
      <c r="H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s="3" customFormat="1" ht="17.25" customHeight="1">
      <c r="A51" s="2"/>
      <c r="B51" s="2"/>
      <c r="C51" s="2"/>
      <c r="D51" s="2"/>
      <c r="E51" s="2"/>
      <c r="F51" s="2"/>
      <c r="G51" s="2"/>
      <c r="H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s="3" customFormat="1" ht="17.25" customHeight="1">
      <c r="A52" s="2"/>
      <c r="B52" s="2"/>
      <c r="C52" s="2"/>
      <c r="D52" s="2"/>
      <c r="E52" s="2"/>
      <c r="F52" s="2"/>
      <c r="G52" s="2"/>
      <c r="H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s="3" customFormat="1" ht="17.25" customHeight="1">
      <c r="A53" s="2"/>
      <c r="B53" s="2"/>
      <c r="C53" s="2"/>
      <c r="D53" s="2"/>
      <c r="E53" s="2"/>
      <c r="F53" s="2"/>
      <c r="G53" s="2"/>
      <c r="H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s="3" customFormat="1" ht="17.25" customHeight="1">
      <c r="A54" s="2"/>
      <c r="B54" s="2"/>
      <c r="C54" s="2"/>
      <c r="D54" s="2"/>
      <c r="E54" s="2"/>
      <c r="F54" s="2"/>
      <c r="G54" s="2"/>
      <c r="H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s="3" customFormat="1" ht="17.25" customHeight="1">
      <c r="A55" s="2"/>
      <c r="B55" s="2"/>
      <c r="C55" s="2"/>
      <c r="D55" s="2"/>
      <c r="E55" s="2"/>
      <c r="F55" s="2"/>
      <c r="G55" s="2"/>
      <c r="H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s="3" customFormat="1" ht="17.25" customHeight="1">
      <c r="A56" s="2"/>
      <c r="B56" s="2"/>
      <c r="C56" s="2"/>
      <c r="D56" s="2"/>
      <c r="E56" s="2"/>
      <c r="F56" s="2"/>
      <c r="G56" s="2"/>
      <c r="H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s="3" customFormat="1" ht="17.25" customHeight="1">
      <c r="A57" s="2"/>
      <c r="B57" s="2"/>
      <c r="C57" s="2"/>
      <c r="D57" s="2"/>
      <c r="E57" s="2"/>
      <c r="F57" s="2"/>
      <c r="G57" s="2"/>
      <c r="H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s="3" customFormat="1" ht="17.25" customHeight="1">
      <c r="A58" s="2"/>
      <c r="B58" s="2"/>
      <c r="C58" s="2"/>
      <c r="D58" s="2"/>
      <c r="E58" s="2"/>
      <c r="F58" s="2"/>
      <c r="G58" s="2"/>
      <c r="H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s="3" customFormat="1" ht="17.25" customHeight="1">
      <c r="A59" s="2"/>
      <c r="B59" s="2"/>
      <c r="C59" s="2"/>
      <c r="D59" s="2"/>
      <c r="E59" s="2"/>
      <c r="F59" s="2"/>
      <c r="G59" s="2"/>
      <c r="H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s="3" customFormat="1" ht="17.25" customHeight="1">
      <c r="A60" s="2"/>
      <c r="B60" s="2"/>
      <c r="C60" s="2"/>
      <c r="D60" s="2"/>
      <c r="E60" s="2"/>
      <c r="F60" s="2"/>
      <c r="G60" s="2"/>
      <c r="H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s="3" customFormat="1" ht="17.25" customHeight="1">
      <c r="A61" s="2"/>
      <c r="B61" s="2"/>
      <c r="C61" s="2"/>
      <c r="D61" s="2"/>
      <c r="E61" s="2"/>
      <c r="F61" s="2"/>
      <c r="G61" s="2"/>
      <c r="H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s="3" customFormat="1" ht="17.25" customHeight="1">
      <c r="A62" s="2"/>
      <c r="B62" s="2"/>
      <c r="C62" s="2"/>
      <c r="D62" s="2"/>
      <c r="E62" s="2"/>
      <c r="F62" s="2"/>
      <c r="G62" s="2"/>
      <c r="H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s="3" customFormat="1" ht="17.25" customHeight="1">
      <c r="A63" s="2"/>
      <c r="B63" s="2"/>
      <c r="C63" s="2"/>
      <c r="D63" s="2"/>
      <c r="E63" s="2"/>
      <c r="F63" s="2"/>
      <c r="G63" s="2"/>
      <c r="H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s="3" customFormat="1" ht="17.25" customHeight="1">
      <c r="A64" s="2"/>
      <c r="B64" s="2"/>
      <c r="C64" s="2"/>
      <c r="D64" s="2"/>
      <c r="E64" s="2"/>
      <c r="F64" s="2"/>
      <c r="G64" s="2"/>
      <c r="H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s="3" customFormat="1" ht="17.25" customHeight="1">
      <c r="A65" s="2"/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s="3" customFormat="1" ht="17.25" customHeight="1">
      <c r="A66" s="2"/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s="3" customFormat="1" ht="17.25" customHeight="1">
      <c r="A67" s="2"/>
      <c r="B67" s="2"/>
      <c r="C67" s="2"/>
      <c r="D67" s="2"/>
      <c r="E67" s="2"/>
      <c r="F67" s="2"/>
      <c r="G67" s="2"/>
      <c r="H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s="3" customFormat="1" ht="17.25" customHeight="1">
      <c r="A68" s="2"/>
      <c r="B68" s="2"/>
      <c r="C68" s="2"/>
      <c r="D68" s="2"/>
      <c r="E68" s="2"/>
      <c r="F68" s="2"/>
      <c r="G68" s="2"/>
      <c r="H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s="3" customFormat="1" ht="17.25" customHeight="1">
      <c r="A69" s="2"/>
      <c r="B69" s="2"/>
      <c r="C69" s="2"/>
      <c r="D69" s="2"/>
      <c r="E69" s="2"/>
      <c r="F69" s="2"/>
      <c r="G69" s="2"/>
      <c r="H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s="3" customFormat="1" ht="17.25" customHeight="1">
      <c r="A70" s="2"/>
      <c r="B70" s="2"/>
      <c r="C70" s="2"/>
      <c r="D70" s="2"/>
      <c r="E70" s="2"/>
      <c r="F70" s="2"/>
      <c r="G70" s="2"/>
      <c r="H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s="3" customFormat="1" ht="17.25" customHeight="1">
      <c r="A71" s="2"/>
      <c r="B71" s="2"/>
      <c r="C71" s="2"/>
      <c r="D71" s="2"/>
      <c r="E71" s="2"/>
      <c r="F71" s="2"/>
      <c r="G71" s="2"/>
      <c r="H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s="3" customFormat="1" ht="17.25" customHeight="1">
      <c r="A72" s="2"/>
      <c r="B72" s="2"/>
      <c r="C72" s="2"/>
      <c r="D72" s="2"/>
      <c r="E72" s="2"/>
      <c r="F72" s="2"/>
      <c r="G72" s="2"/>
      <c r="H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s="3" customFormat="1" ht="17.25" customHeight="1">
      <c r="A73" s="2"/>
      <c r="B73" s="2"/>
      <c r="C73" s="2"/>
      <c r="D73" s="2"/>
      <c r="E73" s="2"/>
      <c r="F73" s="2"/>
      <c r="G73" s="2"/>
      <c r="H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s="3" customFormat="1" ht="17.25" customHeight="1">
      <c r="A74" s="2"/>
      <c r="B74" s="2"/>
      <c r="C74" s="2"/>
      <c r="D74" s="2"/>
      <c r="E74" s="2"/>
      <c r="F74" s="2"/>
      <c r="G74" s="2"/>
      <c r="H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s="3" customFormat="1" ht="17.25" customHeight="1">
      <c r="A75" s="2"/>
      <c r="B75" s="2"/>
      <c r="C75" s="2"/>
      <c r="D75" s="2"/>
      <c r="E75" s="2"/>
      <c r="F75" s="2"/>
      <c r="G75" s="2"/>
      <c r="H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s="3" customFormat="1" ht="17.25" customHeight="1">
      <c r="A76" s="2"/>
      <c r="B76" s="2"/>
      <c r="C76" s="2"/>
      <c r="D76" s="2"/>
      <c r="E76" s="2"/>
      <c r="F76" s="2"/>
      <c r="G76" s="2"/>
      <c r="H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s="3" customFormat="1" ht="17.25" customHeight="1">
      <c r="A77" s="2"/>
      <c r="B77" s="2"/>
      <c r="C77" s="2"/>
      <c r="D77" s="2"/>
      <c r="E77" s="2"/>
      <c r="F77" s="2"/>
      <c r="G77" s="2"/>
      <c r="H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s="3" customFormat="1" ht="17.25" customHeight="1">
      <c r="A78" s="2"/>
      <c r="B78" s="2"/>
      <c r="C78" s="2"/>
      <c r="D78" s="2"/>
      <c r="E78" s="2"/>
      <c r="F78" s="2"/>
      <c r="G78" s="2"/>
      <c r="H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s="3" customFormat="1" ht="17.25" customHeight="1">
      <c r="A79" s="2"/>
      <c r="B79" s="2"/>
      <c r="C79" s="2"/>
      <c r="D79" s="2"/>
      <c r="E79" s="2"/>
      <c r="F79" s="2"/>
      <c r="G79" s="2"/>
      <c r="H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s="3" customFormat="1" ht="17.25" customHeight="1">
      <c r="A80" s="2"/>
      <c r="B80" s="2"/>
      <c r="C80" s="2"/>
      <c r="D80" s="2"/>
      <c r="E80" s="2"/>
      <c r="F80" s="2"/>
      <c r="G80" s="2"/>
      <c r="H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s="3" customFormat="1" ht="17.25" customHeight="1">
      <c r="A81" s="2"/>
      <c r="B81" s="2"/>
      <c r="C81" s="2"/>
      <c r="D81" s="2"/>
      <c r="E81" s="2"/>
      <c r="F81" s="2"/>
      <c r="G81" s="2"/>
      <c r="H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s="3" customFormat="1" ht="17.25" customHeight="1">
      <c r="A82" s="2"/>
      <c r="B82" s="2"/>
      <c r="C82" s="2"/>
      <c r="D82" s="2"/>
      <c r="E82" s="2"/>
      <c r="F82" s="2"/>
      <c r="G82" s="2"/>
      <c r="H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 s="3" customFormat="1" ht="17.25" customHeight="1">
      <c r="A83" s="2"/>
      <c r="B83" s="2"/>
      <c r="C83" s="2"/>
      <c r="D83" s="2"/>
      <c r="E83" s="2"/>
      <c r="F83" s="2"/>
      <c r="G83" s="2"/>
      <c r="H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 s="3" customFormat="1" ht="17.25" customHeight="1">
      <c r="A84" s="2"/>
      <c r="B84" s="2"/>
      <c r="C84" s="2"/>
      <c r="D84" s="2"/>
      <c r="E84" s="2"/>
      <c r="F84" s="2"/>
      <c r="G84" s="2"/>
      <c r="H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67" s="3" customFormat="1" ht="17.25" customHeight="1">
      <c r="A85" s="2"/>
      <c r="B85" s="2"/>
      <c r="C85" s="2"/>
      <c r="D85" s="2"/>
      <c r="E85" s="2"/>
      <c r="F85" s="2"/>
      <c r="G85" s="2"/>
      <c r="H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 s="3" customFormat="1" ht="17.25" customHeight="1">
      <c r="A86" s="2"/>
      <c r="B86" s="2"/>
      <c r="C86" s="2"/>
      <c r="D86" s="2"/>
      <c r="E86" s="2"/>
      <c r="F86" s="2"/>
      <c r="G86" s="2"/>
      <c r="H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s="3" customFormat="1" ht="17.25" customHeight="1">
      <c r="A87" s="2"/>
      <c r="B87" s="2"/>
      <c r="C87" s="2"/>
      <c r="D87" s="2"/>
      <c r="E87" s="2"/>
      <c r="F87" s="2"/>
      <c r="G87" s="2"/>
      <c r="H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 s="3" customFormat="1" ht="17.25" customHeight="1">
      <c r="A88" s="2"/>
      <c r="B88" s="2"/>
      <c r="C88" s="2"/>
      <c r="D88" s="2"/>
      <c r="E88" s="2"/>
      <c r="F88" s="2"/>
      <c r="G88" s="2"/>
      <c r="H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 s="3" customFormat="1" ht="17.25" customHeight="1">
      <c r="A89" s="2"/>
      <c r="B89" s="2"/>
      <c r="C89" s="2"/>
      <c r="D89" s="2"/>
      <c r="E89" s="2"/>
      <c r="F89" s="2"/>
      <c r="G89" s="2"/>
      <c r="H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s="3" customFormat="1" ht="17.25" customHeight="1">
      <c r="A90" s="2"/>
      <c r="B90" s="2"/>
      <c r="C90" s="2"/>
      <c r="D90" s="2"/>
      <c r="E90" s="2"/>
      <c r="F90" s="2"/>
      <c r="G90" s="2"/>
      <c r="H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s="3" customFormat="1" ht="17.25" customHeight="1">
      <c r="A91" s="2"/>
      <c r="B91" s="2"/>
      <c r="C91" s="2"/>
      <c r="D91" s="2"/>
      <c r="E91" s="2"/>
      <c r="F91" s="2"/>
      <c r="G91" s="2"/>
      <c r="H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s="3" customFormat="1" ht="17.25" customHeight="1">
      <c r="A92" s="2"/>
      <c r="B92" s="2"/>
      <c r="C92" s="2"/>
      <c r="D92" s="2"/>
      <c r="E92" s="2"/>
      <c r="F92" s="2"/>
      <c r="G92" s="2"/>
      <c r="H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 s="3" customFormat="1" ht="17.25" customHeight="1">
      <c r="A93" s="2"/>
      <c r="B93" s="2"/>
      <c r="C93" s="2"/>
      <c r="D93" s="2"/>
      <c r="E93" s="2"/>
      <c r="F93" s="2"/>
      <c r="G93" s="2"/>
      <c r="H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 s="3" customFormat="1" ht="17.25" customHeight="1">
      <c r="A94" s="2"/>
      <c r="B94" s="2"/>
      <c r="C94" s="2"/>
      <c r="D94" s="2"/>
      <c r="E94" s="2"/>
      <c r="F94" s="2"/>
      <c r="G94" s="2"/>
      <c r="H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67" s="3" customFormat="1" ht="17.25" customHeight="1">
      <c r="A95" s="2"/>
      <c r="B95" s="2"/>
      <c r="C95" s="2"/>
      <c r="D95" s="2"/>
      <c r="E95" s="2"/>
      <c r="F95" s="2"/>
      <c r="G95" s="2"/>
      <c r="H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 s="3" customFormat="1" ht="17.25" customHeight="1">
      <c r="A96" s="2"/>
      <c r="B96" s="2"/>
      <c r="C96" s="2"/>
      <c r="D96" s="2"/>
      <c r="E96" s="2"/>
      <c r="F96" s="2"/>
      <c r="G96" s="2"/>
      <c r="H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1:67" s="3" customFormat="1" ht="17.25" customHeight="1">
      <c r="A97" s="2"/>
      <c r="B97" s="2"/>
      <c r="C97" s="2"/>
      <c r="D97" s="2"/>
      <c r="E97" s="2"/>
      <c r="F97" s="2"/>
      <c r="G97" s="2"/>
      <c r="H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1:67" s="3" customFormat="1" ht="17.25" customHeight="1">
      <c r="A98" s="2"/>
      <c r="B98" s="2"/>
      <c r="C98" s="2"/>
      <c r="D98" s="2"/>
      <c r="E98" s="2"/>
      <c r="F98" s="2"/>
      <c r="G98" s="2"/>
      <c r="H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1:67" s="3" customFormat="1" ht="17.25" customHeight="1">
      <c r="A99" s="2"/>
      <c r="B99" s="2"/>
      <c r="C99" s="2"/>
      <c r="D99" s="2"/>
      <c r="E99" s="2"/>
      <c r="F99" s="2"/>
      <c r="G99" s="2"/>
      <c r="H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1:67" s="3" customFormat="1" ht="17.25" customHeight="1">
      <c r="A100" s="2"/>
      <c r="B100" s="2"/>
      <c r="C100" s="2"/>
      <c r="D100" s="2"/>
      <c r="E100" s="2"/>
      <c r="F100" s="2"/>
      <c r="G100" s="2"/>
      <c r="H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1:67" s="3" customFormat="1" ht="17.25" customHeight="1">
      <c r="A101" s="2"/>
      <c r="B101" s="2"/>
      <c r="C101" s="2"/>
      <c r="D101" s="2"/>
      <c r="E101" s="2"/>
      <c r="F101" s="2"/>
      <c r="G101" s="2"/>
      <c r="H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1:67" s="3" customFormat="1" ht="17.25" customHeight="1">
      <c r="A102" s="2"/>
      <c r="B102" s="2"/>
      <c r="C102" s="2"/>
      <c r="D102" s="2"/>
      <c r="E102" s="2"/>
      <c r="F102" s="2"/>
      <c r="G102" s="2"/>
      <c r="H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1:67" s="3" customFormat="1" ht="17.25" customHeight="1">
      <c r="A103" s="2"/>
      <c r="B103" s="2"/>
      <c r="C103" s="2"/>
      <c r="D103" s="2"/>
      <c r="E103" s="2"/>
      <c r="F103" s="2"/>
      <c r="G103" s="2"/>
      <c r="H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1:67" s="3" customFormat="1" ht="17.25" customHeight="1">
      <c r="A104" s="2"/>
      <c r="B104" s="2"/>
      <c r="C104" s="2"/>
      <c r="D104" s="2"/>
      <c r="E104" s="2"/>
      <c r="F104" s="2"/>
      <c r="G104" s="2"/>
      <c r="H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1:67" s="3" customFormat="1" ht="17.25" customHeight="1">
      <c r="A105" s="2"/>
      <c r="B105" s="2"/>
      <c r="C105" s="2"/>
      <c r="D105" s="2"/>
      <c r="E105" s="2"/>
      <c r="F105" s="2"/>
      <c r="G105" s="2"/>
      <c r="H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1:67" s="3" customFormat="1" ht="17.25" customHeight="1">
      <c r="A106" s="2"/>
      <c r="B106" s="2"/>
      <c r="C106" s="2"/>
      <c r="D106" s="2"/>
      <c r="E106" s="2"/>
      <c r="F106" s="2"/>
      <c r="G106" s="2"/>
      <c r="H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1:67" s="3" customFormat="1" ht="17.25" customHeight="1">
      <c r="A107" s="2"/>
      <c r="B107" s="2"/>
      <c r="C107" s="2"/>
      <c r="D107" s="2"/>
      <c r="E107" s="2"/>
      <c r="F107" s="2"/>
      <c r="G107" s="2"/>
      <c r="H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1:67" s="3" customFormat="1" ht="17.25" customHeight="1">
      <c r="A108" s="2"/>
      <c r="B108" s="2"/>
      <c r="C108" s="2"/>
      <c r="D108" s="2"/>
      <c r="E108" s="2"/>
      <c r="F108" s="2"/>
      <c r="G108" s="2"/>
      <c r="H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1:67" s="3" customFormat="1" ht="17.25" customHeight="1">
      <c r="A109" s="2"/>
      <c r="B109" s="2"/>
      <c r="C109" s="2"/>
      <c r="D109" s="2"/>
      <c r="E109" s="2"/>
      <c r="F109" s="2"/>
      <c r="G109" s="2"/>
      <c r="H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1:67" s="3" customFormat="1" ht="17.25" customHeight="1">
      <c r="A110" s="2"/>
      <c r="B110" s="2"/>
      <c r="C110" s="2"/>
      <c r="D110" s="2"/>
      <c r="E110" s="2"/>
      <c r="F110" s="2"/>
      <c r="G110" s="2"/>
      <c r="H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1:67" s="3" customFormat="1" ht="17.25" customHeight="1">
      <c r="A111" s="2"/>
      <c r="B111" s="2"/>
      <c r="C111" s="2"/>
      <c r="D111" s="2"/>
      <c r="E111" s="2"/>
      <c r="F111" s="2"/>
      <c r="G111" s="2"/>
      <c r="H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1:67" s="3" customFormat="1" ht="17.25" customHeight="1">
      <c r="A112" s="2"/>
      <c r="B112" s="2"/>
      <c r="C112" s="2"/>
      <c r="D112" s="2"/>
      <c r="E112" s="2"/>
      <c r="F112" s="2"/>
      <c r="G112" s="2"/>
      <c r="H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</row>
    <row r="113" spans="1:67" s="3" customFormat="1" ht="17.25" customHeight="1">
      <c r="A113" s="2"/>
      <c r="B113" s="2"/>
      <c r="C113" s="2"/>
      <c r="D113" s="2"/>
      <c r="E113" s="2"/>
      <c r="F113" s="2"/>
      <c r="G113" s="2"/>
      <c r="H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</row>
    <row r="114" spans="4:6" ht="17.25" customHeight="1">
      <c r="D114" s="2"/>
      <c r="E114" s="2"/>
      <c r="F114" s="2"/>
    </row>
    <row r="115" spans="4:6" ht="17.25" customHeight="1">
      <c r="D115" s="2"/>
      <c r="E115" s="2"/>
      <c r="F115" s="2"/>
    </row>
  </sheetData>
  <sheetProtection/>
  <mergeCells count="3">
    <mergeCell ref="A15:C15"/>
    <mergeCell ref="A3:J3"/>
    <mergeCell ref="A4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 Harutyunyan1</dc:creator>
  <cp:keywords/>
  <dc:description/>
  <cp:lastModifiedBy>Artak Marutyan</cp:lastModifiedBy>
  <cp:lastPrinted>2017-03-27T15:33:02Z</cp:lastPrinted>
  <dcterms:created xsi:type="dcterms:W3CDTF">2017-03-17T08:31:08Z</dcterms:created>
  <dcterms:modified xsi:type="dcterms:W3CDTF">2022-02-16T12:17:10Z</dcterms:modified>
  <cp:category/>
  <cp:version/>
  <cp:contentType/>
  <cp:contentStatus/>
</cp:coreProperties>
</file>