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Դեֆիցիտ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6" i="1" l="1"/>
  <c r="C6" i="1"/>
  <c r="F6" i="1"/>
  <c r="G6" i="1"/>
  <c r="B8" i="1"/>
  <c r="C8" i="1"/>
  <c r="D8" i="1"/>
  <c r="D6" i="1" s="1"/>
  <c r="E8" i="1"/>
  <c r="E6" i="1" s="1"/>
  <c r="F8" i="1"/>
  <c r="G8" i="1"/>
  <c r="H8" i="1"/>
  <c r="B9" i="1"/>
  <c r="C9" i="1"/>
  <c r="D9" i="1"/>
  <c r="E9" i="1"/>
  <c r="H9" i="1" s="1"/>
  <c r="F9" i="1"/>
  <c r="G9" i="1"/>
  <c r="H6" i="1" l="1"/>
</calcChain>
</file>

<file path=xl/sharedStrings.xml><?xml version="1.0" encoding="utf-8"?>
<sst xmlns="http://schemas.openxmlformats.org/spreadsheetml/2006/main" count="17" uniqueCount="17">
  <si>
    <t xml:space="preserve">³ Հաշվի են առնված հաշվետու ժամանակաշրջանում օրենսդրության համաձայն կատարված փոփոխությունները: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</si>
  <si>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</si>
  <si>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¹ Հաստատված է «Հայաստանի Հանրապետության 2021 թվականի պետական բյուջեի մասին» Հայաստանի Հանրապետության օրենքով: </t>
  </si>
  <si>
    <t xml:space="preserve">Բ. Արտաքին աղբյուրներ </t>
  </si>
  <si>
    <t>Ա. Ներքին աղբյուրներ</t>
  </si>
  <si>
    <t>այդ թվում`</t>
  </si>
  <si>
    <t>ԸՆԴԱՄԵՆԸ</t>
  </si>
  <si>
    <t xml:space="preserve"> Կատարման %-ը Ժամանակահատվածի ճշտված պլանի նկատմամբ</t>
  </si>
  <si>
    <t xml:space="preserve"> Կատարման %-ը տարեկան ճշտված պլանի նկատմամբ</t>
  </si>
  <si>
    <t xml:space="preserve"> Փաստ</t>
  </si>
  <si>
    <t xml:space="preserve"> Հաշվետու ժամանակահատվածի ճշտված պլան³</t>
  </si>
  <si>
    <t xml:space="preserve"> Հաշվետու ժամանակահատվածի պլան²</t>
  </si>
  <si>
    <t>Տարեկան ճշտված պլան³</t>
  </si>
  <si>
    <t>Տարեկան պլան¹</t>
  </si>
  <si>
    <t>(հազար դրամ)</t>
  </si>
  <si>
    <t>Հայաստանի Հանրապետության 2021 թվականի ինն ամիսների պետական բյուջեի դեֆիցիտի (պակասուրդի) ֆինանսավորման աղբյուրների վերաբերյալ</t>
  </si>
  <si>
    <t>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</si>
</sst>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.00_);_(* \(#,##0.00\);_(* &quot;-&quot;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</font>
    <font>
      <sz val="9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4" fillId="0" borderId="0" xfId="0" applyFont="1" applyFill="1" applyAlignment="1">
      <alignment wrapText="1"/>
    </xf>
    <xf numFmtId="2" fontId="2" fillId="0" borderId="0" xfId="0" applyNumberFormat="1" applyFont="1"/>
    <xf numFmtId="165" fontId="5" fillId="0" borderId="1" xfId="2" applyNumberFormat="1" applyFont="1" applyBorder="1"/>
    <xf numFmtId="164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4" fontId="2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6" fontId="2" fillId="0" borderId="0" xfId="0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12">
    <cellStyle name="_Sheet2" xfId="4"/>
    <cellStyle name="Comma" xfId="1" builtinId="3"/>
    <cellStyle name="Comma 2" xfId="5"/>
    <cellStyle name="Comma 2 2 2 3" xfId="3"/>
    <cellStyle name="Comma 3" xfId="6"/>
    <cellStyle name="Normal" xfId="0" builtinId="0"/>
    <cellStyle name="Normal 2" xfId="7"/>
    <cellStyle name="Percent" xfId="2" builtinId="5"/>
    <cellStyle name="Percent 2" xfId="8"/>
    <cellStyle name="Percent 2 4" xfId="9"/>
    <cellStyle name="Style 1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&#1344;&#1377;&#1399;&#1406;&#1381;&#1407;&#1406;&#1400;&#1410;&#1385;&#1397;&#1400;&#1410;&#1398;_2021_9%20&#1377;&#1396;&#1387;&#1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Դեֆիցիտ_ըստ տարրերի"/>
    </sheetNames>
    <sheetDataSet>
      <sheetData sheetId="0">
        <row r="8">
          <cell r="B8">
            <v>138686630.39999998</v>
          </cell>
          <cell r="C8">
            <v>44018391.899999976</v>
          </cell>
          <cell r="D8">
            <v>104100173</v>
          </cell>
          <cell r="E8">
            <v>87119931.899999976</v>
          </cell>
          <cell r="F8">
            <v>-92323371.650000006</v>
          </cell>
        </row>
        <row r="55">
          <cell r="B55">
            <v>202727974.89999998</v>
          </cell>
          <cell r="C55">
            <v>284140098.19999999</v>
          </cell>
          <cell r="D55">
            <v>169185730.39999998</v>
          </cell>
          <cell r="E55">
            <v>259199052.89999998</v>
          </cell>
          <cell r="F55">
            <v>239846023.78783602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H2"/>
    </sheetView>
  </sheetViews>
  <sheetFormatPr defaultRowHeight="13.5"/>
  <cols>
    <col min="1" max="1" width="27.85546875" style="1" customWidth="1"/>
    <col min="2" max="3" width="16.140625" style="1" bestFit="1" customWidth="1"/>
    <col min="4" max="4" width="16.5703125" style="1" customWidth="1"/>
    <col min="5" max="5" width="16.140625" style="1" customWidth="1"/>
    <col min="6" max="6" width="15.7109375" style="1" bestFit="1" customWidth="1"/>
    <col min="7" max="7" width="14.140625" style="1" bestFit="1" customWidth="1"/>
    <col min="8" max="8" width="12.7109375" style="1" customWidth="1"/>
    <col min="9" max="16384" width="9.140625" style="1"/>
  </cols>
  <sheetData>
    <row r="1" spans="1:9" ht="21.75" customHeight="1">
      <c r="A1" s="17" t="s">
        <v>16</v>
      </c>
      <c r="B1" s="17"/>
      <c r="C1" s="17"/>
      <c r="D1" s="17"/>
      <c r="E1" s="17"/>
      <c r="F1" s="17"/>
      <c r="G1" s="17"/>
      <c r="H1" s="17"/>
    </row>
    <row r="2" spans="1:9" ht="37.5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9" ht="17.25" customHeight="1">
      <c r="A3" s="16" t="s">
        <v>14</v>
      </c>
      <c r="B3" s="16"/>
      <c r="C3" s="16"/>
      <c r="D3" s="16"/>
      <c r="E3" s="16"/>
      <c r="F3" s="16"/>
      <c r="G3" s="16"/>
      <c r="H3" s="16"/>
      <c r="I3" s="14"/>
    </row>
    <row r="4" spans="1:9">
      <c r="B4" s="15"/>
      <c r="C4" s="15"/>
      <c r="D4" s="15"/>
      <c r="E4" s="15"/>
      <c r="F4" s="15"/>
      <c r="I4" s="14"/>
    </row>
    <row r="5" spans="1:9" ht="119.25" customHeight="1">
      <c r="A5" s="13"/>
      <c r="B5" s="11" t="s">
        <v>13</v>
      </c>
      <c r="C5" s="12" t="s">
        <v>12</v>
      </c>
      <c r="D5" s="12" t="s">
        <v>11</v>
      </c>
      <c r="E5" s="12" t="s">
        <v>10</v>
      </c>
      <c r="F5" s="11" t="s">
        <v>9</v>
      </c>
      <c r="G5" s="10" t="s">
        <v>8</v>
      </c>
      <c r="H5" s="10" t="s">
        <v>7</v>
      </c>
    </row>
    <row r="6" spans="1:9" ht="26.25" customHeight="1">
      <c r="A6" s="7" t="s">
        <v>6</v>
      </c>
      <c r="B6" s="6">
        <f>B8+B9</f>
        <v>341414605.29999995</v>
      </c>
      <c r="C6" s="6">
        <f>C8+C9</f>
        <v>328158490.09999996</v>
      </c>
      <c r="D6" s="6">
        <f>D8+D9</f>
        <v>273285903.39999998</v>
      </c>
      <c r="E6" s="6">
        <f>E8+E9</f>
        <v>346318984.79999995</v>
      </c>
      <c r="F6" s="6">
        <f>F8+F9</f>
        <v>147522652.13783601</v>
      </c>
      <c r="G6" s="5">
        <f>F6/C6</f>
        <v>0.44954696156994545</v>
      </c>
      <c r="H6" s="5">
        <f>F6/E6</f>
        <v>0.42597333271530202</v>
      </c>
    </row>
    <row r="7" spans="1:9" ht="14.25">
      <c r="A7" s="9" t="s">
        <v>5</v>
      </c>
      <c r="B7" s="8"/>
      <c r="C7" s="8"/>
      <c r="D7" s="8"/>
      <c r="E7" s="8"/>
      <c r="F7" s="8"/>
      <c r="G7" s="5"/>
      <c r="H7" s="5"/>
    </row>
    <row r="8" spans="1:9" ht="25.5" customHeight="1">
      <c r="A8" s="7" t="s">
        <v>4</v>
      </c>
      <c r="B8" s="6">
        <f>'[1]Դեֆիցիտ_ըստ տարրերի'!B8</f>
        <v>138686630.39999998</v>
      </c>
      <c r="C8" s="6">
        <f>'[1]Դեֆիցիտ_ըստ տարրերի'!C8</f>
        <v>44018391.899999976</v>
      </c>
      <c r="D8" s="6">
        <f>'[1]Դեֆիցիտ_ըստ տարրերի'!D8</f>
        <v>104100173</v>
      </c>
      <c r="E8" s="6">
        <f>'[1]Դեֆիցիտ_ըստ տարրերի'!E8</f>
        <v>87119931.899999976</v>
      </c>
      <c r="F8" s="6">
        <f>'[1]Դեֆիցիտ_ըստ տարրերի'!F8</f>
        <v>-92323371.650000006</v>
      </c>
      <c r="G8" s="5">
        <f>F8/C8</f>
        <v>-2.0973817457879478</v>
      </c>
      <c r="H8" s="5">
        <f>F8/E8</f>
        <v>-1.0597273165453431</v>
      </c>
    </row>
    <row r="9" spans="1:9" ht="25.5" customHeight="1">
      <c r="A9" s="7" t="s">
        <v>3</v>
      </c>
      <c r="B9" s="6">
        <f>'[1]Դեֆիցիտ_ըստ տարրերի'!B55</f>
        <v>202727974.89999998</v>
      </c>
      <c r="C9" s="6">
        <f>'[1]Դեֆիցիտ_ըստ տարրերի'!C55</f>
        <v>284140098.19999999</v>
      </c>
      <c r="D9" s="6">
        <f>'[1]Դեֆիցիտ_ըստ տարրերի'!D55</f>
        <v>169185730.39999998</v>
      </c>
      <c r="E9" s="6">
        <f>'[1]Դեֆիցիտ_ըստ տարրերի'!E55</f>
        <v>259199052.89999998</v>
      </c>
      <c r="F9" s="6">
        <f>'[1]Դեֆիցիտ_ըստ տարրերի'!F55</f>
        <v>239846023.78783602</v>
      </c>
      <c r="G9" s="5">
        <f>F9/C9</f>
        <v>0.84411184942652362</v>
      </c>
      <c r="H9" s="5">
        <f>F9/E9</f>
        <v>0.92533526301259117</v>
      </c>
    </row>
    <row r="10" spans="1:9" ht="11.25" customHeight="1"/>
    <row r="11" spans="1:9" ht="11.25" customHeight="1"/>
    <row r="12" spans="1:9" ht="11.25" customHeight="1"/>
    <row r="13" spans="1:9" ht="11.25" customHeight="1"/>
    <row r="14" spans="1:9" ht="11.25" customHeight="1"/>
    <row r="15" spans="1:9" ht="11.25" customHeight="1"/>
    <row r="16" spans="1:9" ht="11.25" customHeight="1"/>
    <row r="17" spans="1:8" ht="11.25" customHeight="1"/>
    <row r="18" spans="1:8" ht="18" customHeight="1">
      <c r="B18" s="4"/>
      <c r="C18" s="4"/>
      <c r="D18" s="4"/>
      <c r="E18" s="4"/>
      <c r="F18" s="4"/>
    </row>
    <row r="19" spans="1:8">
      <c r="B19" s="4"/>
      <c r="C19" s="4"/>
      <c r="D19" s="4"/>
      <c r="E19" s="4"/>
      <c r="F19" s="4"/>
    </row>
    <row r="20" spans="1:8">
      <c r="B20" s="4"/>
      <c r="C20" s="4"/>
      <c r="D20" s="4"/>
      <c r="E20" s="4"/>
      <c r="F20" s="4"/>
    </row>
    <row r="21" spans="1:8" ht="21" customHeight="1">
      <c r="A21" s="3" t="s">
        <v>2</v>
      </c>
      <c r="B21" s="3"/>
      <c r="C21" s="3"/>
      <c r="D21" s="3"/>
      <c r="E21" s="3"/>
      <c r="F21" s="3"/>
      <c r="G21" s="3"/>
      <c r="H21" s="3"/>
    </row>
    <row r="22" spans="1:8" ht="33.75" customHeight="1">
      <c r="A22" s="3" t="s">
        <v>1</v>
      </c>
      <c r="B22" s="3"/>
      <c r="C22" s="3"/>
      <c r="D22" s="3"/>
      <c r="E22" s="3"/>
      <c r="F22" s="3"/>
      <c r="G22" s="3"/>
      <c r="H22" s="3"/>
    </row>
    <row r="23" spans="1:8" ht="20.25" customHeight="1">
      <c r="A23" s="3" t="s">
        <v>0</v>
      </c>
      <c r="B23" s="3"/>
      <c r="C23" s="3"/>
      <c r="D23" s="3"/>
      <c r="E23" s="3"/>
      <c r="F23" s="3"/>
      <c r="G23" s="3"/>
      <c r="H23" s="3"/>
    </row>
    <row r="25" spans="1:8">
      <c r="D25" s="2"/>
      <c r="E25" s="2"/>
      <c r="F25" s="2"/>
    </row>
    <row r="26" spans="1:8">
      <c r="D26" s="2"/>
      <c r="E26" s="2"/>
      <c r="F26" s="2"/>
    </row>
    <row r="27" spans="1:8">
      <c r="D27" s="2"/>
      <c r="E27" s="2"/>
      <c r="F27" s="2"/>
    </row>
  </sheetData>
  <mergeCells count="6">
    <mergeCell ref="A22:H22"/>
    <mergeCell ref="A23:H23"/>
    <mergeCell ref="A1:H1"/>
    <mergeCell ref="A2:H2"/>
    <mergeCell ref="A21:H21"/>
    <mergeCell ref="A3:H3"/>
  </mergeCells>
  <pageMargins left="0.2" right="0.18" top="0.71" bottom="0.49" header="0.5" footer="0.2"/>
  <pageSetup paperSize="9" firstPageNumber="192" orientation="landscape" useFirstPageNumber="1" horizontalDpi="1200" verticalDpi="120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Դեֆիցիտ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2021-11-10T10:19:50Z</dcterms:created>
  <dcterms:modified xsi:type="dcterms:W3CDTF">2021-11-10T10:20:30Z</dcterms:modified>
</cp:coreProperties>
</file>