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B67" i="8" l="1"/>
  <c r="B66" i="8"/>
  <c r="B63" i="8"/>
  <c r="B62" i="8"/>
  <c r="B61" i="8" l="1"/>
  <c r="B60" i="8"/>
  <c r="B59" i="8"/>
  <c r="B58" i="8"/>
  <c r="B55" i="8"/>
  <c r="B54" i="8"/>
  <c r="B47" i="8" l="1"/>
  <c r="B46" i="8"/>
  <c r="B45" i="8"/>
  <c r="B44" i="8"/>
  <c r="B43" i="8"/>
  <c r="B42" i="8"/>
  <c r="B41" i="8"/>
  <c r="B40" i="8"/>
  <c r="B39" i="8"/>
  <c r="B38" i="8"/>
  <c r="B37" i="8" l="1"/>
  <c r="B32" i="8" l="1"/>
  <c r="B30" i="8"/>
  <c r="B29" i="8"/>
  <c r="B28" i="8"/>
  <c r="B25" i="8"/>
  <c r="B24" i="8"/>
  <c r="B23" i="8"/>
  <c r="B22" i="8"/>
  <c r="B21" i="8"/>
  <c r="B20" i="8"/>
  <c r="B19" i="8"/>
  <c r="F14" i="9"/>
  <c r="H14" i="9" s="1"/>
  <c r="E14" i="9"/>
  <c r="B9" i="9"/>
  <c r="B8" i="9"/>
  <c r="B7" i="9"/>
  <c r="B6" i="9"/>
  <c r="B5" i="9"/>
  <c r="B18" i="8"/>
  <c r="B17" i="8"/>
  <c r="B16" i="8"/>
  <c r="B15" i="8"/>
  <c r="B14" i="8"/>
  <c r="B13" i="8"/>
  <c r="B12" i="8"/>
  <c r="B11" i="8"/>
  <c r="B10" i="8"/>
  <c r="F73" i="8"/>
  <c r="G73" i="8"/>
  <c r="I73" i="8" s="1"/>
  <c r="E73" i="8"/>
  <c r="B9" i="8"/>
  <c r="B8" i="8"/>
  <c r="B7" i="8"/>
  <c r="B6" i="8"/>
  <c r="B5" i="8"/>
</calcChain>
</file>

<file path=xl/sharedStrings.xml><?xml version="1.0" encoding="utf-8"?>
<sst xmlns="http://schemas.openxmlformats.org/spreadsheetml/2006/main" count="169" uniqueCount="50">
  <si>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</si>
  <si>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</si>
  <si>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</si>
  <si>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</si>
  <si>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</si>
  <si>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</si>
  <si>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</si>
  <si>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</si>
  <si>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</si>
  <si>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</si>
  <si>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</si>
  <si>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</si>
  <si>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</si>
  <si>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Placement Auctions</t>
  </si>
  <si>
    <t>Government Treasury Securities Buyback Auctions</t>
  </si>
  <si>
    <t>Competitive</t>
  </si>
  <si>
    <t>Total</t>
  </si>
  <si>
    <t xml:space="preserve"> Non-competitive </t>
  </si>
  <si>
    <t>Retail Sale</t>
  </si>
  <si>
    <t>AMGT5201B210</t>
  </si>
  <si>
    <t>AMGB1129B316</t>
  </si>
  <si>
    <t>AMGT52171221</t>
  </si>
  <si>
    <t>AMGT52311223</t>
  </si>
  <si>
    <t>AMGN60294250</t>
  </si>
  <si>
    <t>AMGT5213C213</t>
  </si>
  <si>
    <t>AMGT52315216</t>
  </si>
  <si>
    <t>AMGT52282226</t>
  </si>
  <si>
    <t>AMGN36294236</t>
  </si>
  <si>
    <t>AMGT5204A216</t>
  </si>
  <si>
    <t>AMGN60294235</t>
  </si>
  <si>
    <t>AMGB1029A250</t>
  </si>
  <si>
    <t>AMGB1029A292</t>
  </si>
  <si>
    <t>AMGB2029A366</t>
  </si>
  <si>
    <t>AMGT52044220</t>
  </si>
  <si>
    <t>AMGB3129A504</t>
  </si>
  <si>
    <t>AMGT52028215</t>
  </si>
  <si>
    <t>AMGB2029A374</t>
  </si>
  <si>
    <t>AMGB30163472</t>
  </si>
  <si>
    <t>AMGT52025229</t>
  </si>
  <si>
    <t>AMGN60294268</t>
  </si>
  <si>
    <t>AMGN36294244</t>
  </si>
  <si>
    <t>AMGT52136224</t>
  </si>
  <si>
    <t>AMGB1129A316</t>
  </si>
  <si>
    <t>AMGT52187227</t>
  </si>
  <si>
    <t>AMGT52018224</t>
  </si>
  <si>
    <t>AMGT52059228</t>
  </si>
  <si>
    <t>AMGT5203A226</t>
  </si>
  <si>
    <t>AMGT5231А227</t>
  </si>
  <si>
    <t>01.01.2021-30.12.2021</t>
  </si>
  <si>
    <t>AMGT5205C227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</si>
</sst>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3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5" fontId="22" fillId="0" borderId="10" xfId="0" applyNumberFormat="1" applyFont="1" applyBorder="1" applyAlignment="1">
      <alignment horizontal="center"/>
    </xf>
    <xf numFmtId="43" fontId="22" fillId="0" borderId="10" xfId="3" applyFont="1" applyFill="1" applyBorder="1" applyAlignment="1">
      <alignment horizontal="center" vertical="center" wrapText="1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tabSelected="1" zoomScale="106" zoomScaleNormal="106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D70" sqref="D70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10.28515625" style="2" bestFit="1" customWidth="1"/>
    <col min="9" max="9" width="12" style="2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8" ht="9" customHeight="1" x14ac:dyDescent="0.3"/>
    <row r="2" spans="1:28" ht="17.25" x14ac:dyDescent="0.3">
      <c r="A2" s="24" t="s">
        <v>13</v>
      </c>
      <c r="C2" s="3"/>
      <c r="D2" s="4"/>
      <c r="G2" s="32" t="s">
        <v>48</v>
      </c>
    </row>
    <row r="3" spans="1:28" ht="9" customHeight="1" x14ac:dyDescent="0.3"/>
    <row r="4" spans="1:28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8" s="39" customFormat="1" ht="16.5" customHeight="1" x14ac:dyDescent="0.25">
      <c r="A5" s="35">
        <v>44208</v>
      </c>
      <c r="B5" s="35">
        <f>+A5+1</f>
        <v>44209</v>
      </c>
      <c r="C5" s="36" t="s">
        <v>20</v>
      </c>
      <c r="D5" s="36" t="s">
        <v>15</v>
      </c>
      <c r="E5" s="36">
        <v>20000000000</v>
      </c>
      <c r="F5" s="36">
        <v>24399000000</v>
      </c>
      <c r="G5" s="7">
        <v>20000000000</v>
      </c>
      <c r="H5" s="37">
        <v>90.54</v>
      </c>
      <c r="I5" s="33">
        <v>9.6813999999999997E-2</v>
      </c>
      <c r="J5" s="33">
        <v>9.9607000000000001E-2</v>
      </c>
      <c r="K5" s="35">
        <v>48150</v>
      </c>
      <c r="L5" s="38"/>
      <c r="M5" s="38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39" customFormat="1" ht="16.5" customHeight="1" x14ac:dyDescent="0.25">
      <c r="A6" s="35">
        <v>44209</v>
      </c>
      <c r="B6" s="35">
        <f>+A6</f>
        <v>44209</v>
      </c>
      <c r="C6" s="36" t="s">
        <v>20</v>
      </c>
      <c r="D6" s="36" t="s">
        <v>17</v>
      </c>
      <c r="E6" s="36">
        <v>4000000000</v>
      </c>
      <c r="F6" s="36">
        <v>2518200000</v>
      </c>
      <c r="G6" s="7">
        <v>2518200000</v>
      </c>
      <c r="H6" s="37">
        <v>90.54</v>
      </c>
      <c r="I6" s="33">
        <v>9.6813999999999997E-2</v>
      </c>
      <c r="J6" s="33"/>
      <c r="K6" s="35">
        <v>48150</v>
      </c>
      <c r="L6" s="38"/>
      <c r="M6" s="38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39" customFormat="1" ht="16.5" customHeight="1" x14ac:dyDescent="0.25">
      <c r="A7" s="35">
        <v>44209</v>
      </c>
      <c r="B7" s="35">
        <f>+A7</f>
        <v>44209</v>
      </c>
      <c r="C7" s="36" t="s">
        <v>20</v>
      </c>
      <c r="D7" s="36" t="s">
        <v>18</v>
      </c>
      <c r="E7" s="36">
        <v>100000000</v>
      </c>
      <c r="F7" s="36">
        <v>100000000</v>
      </c>
      <c r="G7" s="7">
        <v>100000000</v>
      </c>
      <c r="H7" s="37">
        <v>90.54</v>
      </c>
      <c r="I7" s="33">
        <v>9.6813999999999997E-2</v>
      </c>
      <c r="J7" s="33"/>
      <c r="K7" s="35">
        <v>48150</v>
      </c>
      <c r="L7" s="38"/>
      <c r="M7" s="38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39" customFormat="1" ht="16.5" customHeight="1" x14ac:dyDescent="0.25">
      <c r="A8" s="35">
        <v>44214</v>
      </c>
      <c r="B8" s="35">
        <f>+A8+1</f>
        <v>44215</v>
      </c>
      <c r="C8" s="36" t="s">
        <v>21</v>
      </c>
      <c r="D8" s="36" t="s">
        <v>15</v>
      </c>
      <c r="E8" s="36">
        <v>3000000000</v>
      </c>
      <c r="F8" s="36">
        <v>2490000000</v>
      </c>
      <c r="G8" s="7">
        <v>1300000000</v>
      </c>
      <c r="H8" s="37">
        <v>93.56</v>
      </c>
      <c r="I8" s="33">
        <v>6.8321000000000007E-2</v>
      </c>
      <c r="J8" s="33">
        <v>6.9996000000000003E-2</v>
      </c>
      <c r="K8" s="35">
        <v>44578</v>
      </c>
      <c r="L8" s="38"/>
      <c r="M8" s="38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39" customFormat="1" ht="16.5" customHeight="1" x14ac:dyDescent="0.25">
      <c r="A9" s="35">
        <v>44221</v>
      </c>
      <c r="B9" s="35">
        <f>+A9+1</f>
        <v>44222</v>
      </c>
      <c r="C9" s="36" t="s">
        <v>19</v>
      </c>
      <c r="D9" s="36" t="s">
        <v>15</v>
      </c>
      <c r="E9" s="36">
        <v>3000000000</v>
      </c>
      <c r="F9" s="36">
        <v>3529800000</v>
      </c>
      <c r="G9" s="7">
        <v>3000000000</v>
      </c>
      <c r="H9" s="37">
        <v>94.91</v>
      </c>
      <c r="I9" s="33">
        <v>6.9186999999999999E-2</v>
      </c>
      <c r="J9" s="33">
        <v>6.9994000000000001E-2</v>
      </c>
      <c r="K9" s="35">
        <v>44501</v>
      </c>
      <c r="L9" s="38"/>
      <c r="M9" s="38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s="30" customFormat="1" ht="16.5" customHeight="1" x14ac:dyDescent="0.3">
      <c r="A10" s="41">
        <v>44228</v>
      </c>
      <c r="B10" s="41">
        <f t="shared" ref="B10:B25" si="0">+A10+1</f>
        <v>44229</v>
      </c>
      <c r="C10" s="42" t="s">
        <v>22</v>
      </c>
      <c r="D10" s="36" t="s">
        <v>15</v>
      </c>
      <c r="E10" s="6">
        <v>3000000000</v>
      </c>
      <c r="F10" s="6">
        <v>4690000000</v>
      </c>
      <c r="G10" s="6">
        <v>3000000000</v>
      </c>
      <c r="H10" s="37">
        <v>93.5</v>
      </c>
      <c r="I10" s="8">
        <v>6.8951999999999999E-2</v>
      </c>
      <c r="J10" s="8">
        <v>6.9889000000000007E-2</v>
      </c>
      <c r="K10" s="41">
        <v>44592</v>
      </c>
      <c r="L10" s="2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8" s="39" customFormat="1" ht="16.5" customHeight="1" x14ac:dyDescent="0.25">
      <c r="A11" s="35">
        <v>44236</v>
      </c>
      <c r="B11" s="35">
        <f t="shared" si="0"/>
        <v>44237</v>
      </c>
      <c r="C11" s="36" t="s">
        <v>23</v>
      </c>
      <c r="D11" s="36" t="s">
        <v>15</v>
      </c>
      <c r="E11" s="36">
        <v>15000000000</v>
      </c>
      <c r="F11" s="36">
        <v>33142000000</v>
      </c>
      <c r="G11" s="7">
        <v>15000000000</v>
      </c>
      <c r="H11" s="37">
        <v>97.21</v>
      </c>
      <c r="I11" s="33">
        <v>8.3672999999999997E-2</v>
      </c>
      <c r="J11" s="33">
        <v>8.4885000000000002E-2</v>
      </c>
      <c r="K11" s="35">
        <v>45776</v>
      </c>
      <c r="L11" s="38"/>
      <c r="M11" s="38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39" customFormat="1" ht="16.5" customHeight="1" x14ac:dyDescent="0.25">
      <c r="A12" s="35">
        <v>44237</v>
      </c>
      <c r="B12" s="35">
        <f>+A12</f>
        <v>44237</v>
      </c>
      <c r="C12" s="36" t="s">
        <v>23</v>
      </c>
      <c r="D12" s="36" t="s">
        <v>17</v>
      </c>
      <c r="E12" s="36">
        <v>3000000000</v>
      </c>
      <c r="F12" s="36">
        <v>1500000000</v>
      </c>
      <c r="G12" s="7">
        <v>1500000000</v>
      </c>
      <c r="H12" s="37">
        <v>97.21</v>
      </c>
      <c r="I12" s="33">
        <v>8.3672999999999997E-2</v>
      </c>
      <c r="J12" s="33"/>
      <c r="K12" s="35">
        <v>45776</v>
      </c>
      <c r="L12" s="38"/>
      <c r="M12" s="38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39" customFormat="1" ht="16.5" customHeight="1" x14ac:dyDescent="0.25">
      <c r="A13" s="35">
        <v>44242</v>
      </c>
      <c r="B13" s="35">
        <f t="shared" si="0"/>
        <v>44243</v>
      </c>
      <c r="C13" s="36" t="s">
        <v>24</v>
      </c>
      <c r="D13" s="36" t="s">
        <v>15</v>
      </c>
      <c r="E13" s="36">
        <v>3000000000</v>
      </c>
      <c r="F13" s="36">
        <v>7310000000</v>
      </c>
      <c r="G13" s="7">
        <v>3000000000</v>
      </c>
      <c r="H13" s="37">
        <v>94.55</v>
      </c>
      <c r="I13" s="33">
        <v>6.9105E-2</v>
      </c>
      <c r="J13" s="33">
        <v>6.9394999999999998E-2</v>
      </c>
      <c r="K13" s="35">
        <v>44543</v>
      </c>
      <c r="L13" s="38"/>
      <c r="M13" s="38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39" customFormat="1" ht="16.5" customHeight="1" x14ac:dyDescent="0.25">
      <c r="A14" s="35">
        <v>44249</v>
      </c>
      <c r="B14" s="35">
        <f t="shared" si="0"/>
        <v>44250</v>
      </c>
      <c r="C14" s="36" t="s">
        <v>25</v>
      </c>
      <c r="D14" s="36" t="s">
        <v>15</v>
      </c>
      <c r="E14" s="36">
        <v>1000000000</v>
      </c>
      <c r="F14" s="36">
        <v>2610000000</v>
      </c>
      <c r="G14" s="7">
        <v>1000000000</v>
      </c>
      <c r="H14" s="37">
        <v>98.36</v>
      </c>
      <c r="I14" s="33">
        <v>6.1899999999999997E-2</v>
      </c>
      <c r="J14" s="33">
        <v>6.1899999999999997E-2</v>
      </c>
      <c r="K14" s="35">
        <v>44347</v>
      </c>
      <c r="L14" s="38"/>
      <c r="M14" s="38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s="39" customFormat="1" ht="16.5" customHeight="1" x14ac:dyDescent="0.25">
      <c r="A15" s="35">
        <v>44256</v>
      </c>
      <c r="B15" s="35">
        <f t="shared" si="0"/>
        <v>44257</v>
      </c>
      <c r="C15" s="36" t="s">
        <v>26</v>
      </c>
      <c r="D15" s="36" t="s">
        <v>15</v>
      </c>
      <c r="E15" s="36">
        <v>3000000000</v>
      </c>
      <c r="F15" s="36">
        <v>6800000000</v>
      </c>
      <c r="G15" s="7">
        <v>3000000000</v>
      </c>
      <c r="H15" s="37">
        <v>93.46</v>
      </c>
      <c r="I15" s="33">
        <v>6.9414000000000003E-2</v>
      </c>
      <c r="J15" s="33">
        <v>6.9799E-2</v>
      </c>
      <c r="K15" s="35">
        <v>44620</v>
      </c>
      <c r="L15" s="38"/>
      <c r="M15" s="38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s="39" customFormat="1" ht="16.5" customHeight="1" x14ac:dyDescent="0.25">
      <c r="A16" s="35">
        <v>44264</v>
      </c>
      <c r="B16" s="35">
        <f t="shared" si="0"/>
        <v>44265</v>
      </c>
      <c r="C16" s="36" t="s">
        <v>27</v>
      </c>
      <c r="D16" s="36" t="s">
        <v>15</v>
      </c>
      <c r="E16" s="36">
        <v>15000000000</v>
      </c>
      <c r="F16" s="36">
        <v>16404000000</v>
      </c>
      <c r="G16" s="7">
        <v>15000000000</v>
      </c>
      <c r="H16" s="37">
        <v>100.03</v>
      </c>
      <c r="I16" s="33">
        <v>7.6966000000000007E-2</v>
      </c>
      <c r="J16" s="33">
        <v>7.9887E-2</v>
      </c>
      <c r="K16" s="35">
        <v>45045</v>
      </c>
      <c r="L16" s="38"/>
      <c r="M16" s="38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s="39" customFormat="1" ht="16.5" customHeight="1" x14ac:dyDescent="0.25">
      <c r="A17" s="35">
        <v>44270</v>
      </c>
      <c r="B17" s="35">
        <f t="shared" si="0"/>
        <v>44271</v>
      </c>
      <c r="C17" s="36" t="s">
        <v>21</v>
      </c>
      <c r="D17" s="36" t="s">
        <v>15</v>
      </c>
      <c r="E17" s="36">
        <v>3000000000</v>
      </c>
      <c r="F17" s="36">
        <v>4780000000</v>
      </c>
      <c r="G17" s="7">
        <v>3000000000</v>
      </c>
      <c r="H17" s="37">
        <v>94.45</v>
      </c>
      <c r="I17" s="33">
        <v>6.8927000000000002E-2</v>
      </c>
      <c r="J17" s="33">
        <v>7.0182999999999995E-2</v>
      </c>
      <c r="K17" s="35">
        <v>44578</v>
      </c>
      <c r="L17" s="38"/>
      <c r="M17" s="38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s="39" customFormat="1" ht="16.5" customHeight="1" x14ac:dyDescent="0.25">
      <c r="A18" s="35">
        <v>44277</v>
      </c>
      <c r="B18" s="35">
        <f t="shared" si="0"/>
        <v>44278</v>
      </c>
      <c r="C18" s="36" t="s">
        <v>28</v>
      </c>
      <c r="D18" s="36" t="s">
        <v>15</v>
      </c>
      <c r="E18" s="36">
        <v>1000000000</v>
      </c>
      <c r="F18" s="36">
        <v>1920000000</v>
      </c>
      <c r="G18" s="7">
        <v>1000000000</v>
      </c>
      <c r="H18" s="37">
        <v>96.55</v>
      </c>
      <c r="I18" s="33">
        <v>6.5963999999999995E-2</v>
      </c>
      <c r="J18" s="33">
        <v>6.7295999999999995E-2</v>
      </c>
      <c r="K18" s="35">
        <v>44473</v>
      </c>
      <c r="L18" s="38"/>
      <c r="M18" s="38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s="39" customFormat="1" ht="16.5" customHeight="1" x14ac:dyDescent="0.25">
      <c r="A19" s="35">
        <v>44291</v>
      </c>
      <c r="B19" s="35">
        <f t="shared" si="0"/>
        <v>44292</v>
      </c>
      <c r="C19" s="36" t="s">
        <v>33</v>
      </c>
      <c r="D19" s="36" t="s">
        <v>15</v>
      </c>
      <c r="E19" s="36">
        <v>3000000000</v>
      </c>
      <c r="F19" s="36">
        <v>4923600000</v>
      </c>
      <c r="G19" s="7">
        <v>3000000000</v>
      </c>
      <c r="H19" s="37">
        <v>93.46</v>
      </c>
      <c r="I19" s="33">
        <v>6.9391999999999995E-2</v>
      </c>
      <c r="J19" s="33">
        <v>6.9695999999999994E-2</v>
      </c>
      <c r="K19" s="35">
        <v>44655</v>
      </c>
      <c r="L19" s="38"/>
      <c r="M19" s="38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s="39" customFormat="1" ht="16.5" customHeight="1" x14ac:dyDescent="0.25">
      <c r="A20" s="35">
        <v>44299</v>
      </c>
      <c r="B20" s="35">
        <f t="shared" si="0"/>
        <v>44300</v>
      </c>
      <c r="C20" s="36" t="s">
        <v>34</v>
      </c>
      <c r="D20" s="36" t="s">
        <v>15</v>
      </c>
      <c r="E20" s="36">
        <v>21000000000</v>
      </c>
      <c r="F20" s="36">
        <v>67642000000</v>
      </c>
      <c r="G20" s="7">
        <v>21000000000</v>
      </c>
      <c r="H20" s="37">
        <v>101.02</v>
      </c>
      <c r="I20" s="33">
        <v>0.101188</v>
      </c>
      <c r="J20" s="33">
        <v>0.1013</v>
      </c>
      <c r="K20" s="35">
        <v>55090</v>
      </c>
      <c r="L20" s="38"/>
      <c r="M20" s="38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39" customFormat="1" ht="16.5" customHeight="1" x14ac:dyDescent="0.25">
      <c r="A21" s="35">
        <v>44300</v>
      </c>
      <c r="B21" s="35">
        <f>+A21</f>
        <v>44300</v>
      </c>
      <c r="C21" s="36" t="s">
        <v>34</v>
      </c>
      <c r="D21" s="36" t="s">
        <v>17</v>
      </c>
      <c r="E21" s="36">
        <v>4200000000</v>
      </c>
      <c r="F21" s="36">
        <v>4200000000</v>
      </c>
      <c r="G21" s="7">
        <v>4200000000</v>
      </c>
      <c r="H21" s="37">
        <v>101.02</v>
      </c>
      <c r="I21" s="33">
        <v>0.101188</v>
      </c>
      <c r="J21" s="33"/>
      <c r="K21" s="35">
        <v>55090</v>
      </c>
      <c r="L21" s="38"/>
      <c r="M21" s="38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s="39" customFormat="1" ht="16.5" customHeight="1" x14ac:dyDescent="0.25">
      <c r="A22" s="35">
        <v>44300</v>
      </c>
      <c r="B22" s="35">
        <f>+A22</f>
        <v>44300</v>
      </c>
      <c r="C22" s="36" t="s">
        <v>34</v>
      </c>
      <c r="D22" s="36" t="s">
        <v>18</v>
      </c>
      <c r="E22" s="36">
        <v>997530000</v>
      </c>
      <c r="F22" s="36">
        <v>997530000</v>
      </c>
      <c r="G22" s="7">
        <v>997530000</v>
      </c>
      <c r="H22" s="37">
        <v>101.02</v>
      </c>
      <c r="I22" s="33">
        <v>0.101188</v>
      </c>
      <c r="J22" s="33"/>
      <c r="K22" s="35">
        <v>55090</v>
      </c>
      <c r="L22" s="38"/>
      <c r="M22" s="38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 s="39" customFormat="1" ht="16.5" customHeight="1" x14ac:dyDescent="0.25">
      <c r="A23" s="35">
        <v>44305</v>
      </c>
      <c r="B23" s="35">
        <f t="shared" si="0"/>
        <v>44306</v>
      </c>
      <c r="C23" s="36" t="s">
        <v>22</v>
      </c>
      <c r="D23" s="36" t="s">
        <v>15</v>
      </c>
      <c r="E23" s="36">
        <v>3000000000</v>
      </c>
      <c r="F23" s="36">
        <v>3100000000</v>
      </c>
      <c r="G23" s="7">
        <v>3000000000</v>
      </c>
      <c r="H23" s="37">
        <v>94.79</v>
      </c>
      <c r="I23" s="33">
        <v>6.9182999999999995E-2</v>
      </c>
      <c r="J23" s="33">
        <v>6.9999000000000006E-2</v>
      </c>
      <c r="K23" s="35">
        <v>44592</v>
      </c>
      <c r="L23" s="38"/>
      <c r="M23" s="38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s="39" customFormat="1" ht="16.5" customHeight="1" x14ac:dyDescent="0.25">
      <c r="A24" s="35">
        <v>44312</v>
      </c>
      <c r="B24" s="35">
        <f t="shared" si="0"/>
        <v>44313</v>
      </c>
      <c r="C24" s="36" t="s">
        <v>35</v>
      </c>
      <c r="D24" s="36" t="s">
        <v>15</v>
      </c>
      <c r="E24" s="36">
        <v>1000000000</v>
      </c>
      <c r="F24" s="36">
        <v>2200000000</v>
      </c>
      <c r="G24" s="7">
        <v>1000000000</v>
      </c>
      <c r="H24" s="37">
        <v>98.27</v>
      </c>
      <c r="I24" s="33">
        <v>6.5237000000000003E-2</v>
      </c>
      <c r="J24" s="33">
        <v>6.5504999999999994E-2</v>
      </c>
      <c r="K24" s="35">
        <v>44410</v>
      </c>
      <c r="L24" s="38"/>
      <c r="M24" s="38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s="39" customFormat="1" ht="16.5" customHeight="1" x14ac:dyDescent="0.25">
      <c r="A25" s="35">
        <v>44315</v>
      </c>
      <c r="B25" s="35">
        <f t="shared" si="0"/>
        <v>44316</v>
      </c>
      <c r="C25" s="36" t="s">
        <v>36</v>
      </c>
      <c r="D25" s="36" t="s">
        <v>15</v>
      </c>
      <c r="E25" s="36">
        <v>40000000000</v>
      </c>
      <c r="F25" s="36">
        <v>64108000000</v>
      </c>
      <c r="G25" s="7">
        <v>40000000000</v>
      </c>
      <c r="H25" s="37">
        <v>122.56</v>
      </c>
      <c r="I25" s="33">
        <v>9.7309000000000007E-2</v>
      </c>
      <c r="J25" s="33">
        <v>9.9464999999999998E-2</v>
      </c>
      <c r="K25" s="35">
        <v>50342</v>
      </c>
      <c r="L25" s="38"/>
      <c r="M25" s="38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s="39" customFormat="1" ht="16.5" customHeight="1" x14ac:dyDescent="0.25">
      <c r="A26" s="35">
        <v>44316</v>
      </c>
      <c r="B26" s="35">
        <v>44316</v>
      </c>
      <c r="C26" s="36" t="s">
        <v>36</v>
      </c>
      <c r="D26" s="36" t="s">
        <v>17</v>
      </c>
      <c r="E26" s="36">
        <v>8000000000</v>
      </c>
      <c r="F26" s="36">
        <v>4845000000</v>
      </c>
      <c r="G26" s="7">
        <v>4845000000</v>
      </c>
      <c r="H26" s="37">
        <v>122.56</v>
      </c>
      <c r="I26" s="33">
        <v>9.7309000000000007E-2</v>
      </c>
      <c r="J26" s="33"/>
      <c r="K26" s="35">
        <v>50342</v>
      </c>
      <c r="L26" s="38"/>
      <c r="M26" s="38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s="39" customFormat="1" ht="16.5" customHeight="1" x14ac:dyDescent="0.25">
      <c r="A27" s="35">
        <v>44316</v>
      </c>
      <c r="B27" s="35">
        <v>44316</v>
      </c>
      <c r="C27" s="36" t="s">
        <v>36</v>
      </c>
      <c r="D27" s="36" t="s">
        <v>18</v>
      </c>
      <c r="E27" s="36">
        <v>376500000</v>
      </c>
      <c r="F27" s="36">
        <v>376500000</v>
      </c>
      <c r="G27" s="7">
        <v>376500000</v>
      </c>
      <c r="H27" s="37">
        <v>122.56</v>
      </c>
      <c r="I27" s="33">
        <v>9.7309000000000007E-2</v>
      </c>
      <c r="J27" s="33"/>
      <c r="K27" s="35">
        <v>50342</v>
      </c>
      <c r="L27" s="38"/>
      <c r="M27" s="38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s="39" customFormat="1" ht="16.5" customHeight="1" x14ac:dyDescent="0.25">
      <c r="A28" s="35">
        <v>44319</v>
      </c>
      <c r="B28" s="35">
        <f>+A28+1</f>
        <v>44320</v>
      </c>
      <c r="C28" s="36" t="s">
        <v>38</v>
      </c>
      <c r="D28" s="36" t="s">
        <v>15</v>
      </c>
      <c r="E28" s="36">
        <v>3000000000</v>
      </c>
      <c r="F28" s="36">
        <v>4900000000</v>
      </c>
      <c r="G28" s="7">
        <v>3000000000</v>
      </c>
      <c r="H28" s="37">
        <v>93.412899999999993</v>
      </c>
      <c r="I28" s="33">
        <v>6.9932999999999995E-2</v>
      </c>
      <c r="J28" s="33">
        <v>7.077E-2</v>
      </c>
      <c r="K28" s="35">
        <v>44683</v>
      </c>
      <c r="L28" s="38"/>
      <c r="M28" s="38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s="39" customFormat="1" ht="16.5" customHeight="1" x14ac:dyDescent="0.25">
      <c r="A29" s="35">
        <v>44327</v>
      </c>
      <c r="B29" s="35">
        <f t="shared" ref="B29:B32" si="1">+A29+1</f>
        <v>44328</v>
      </c>
      <c r="C29" s="36" t="s">
        <v>39</v>
      </c>
      <c r="D29" s="36" t="s">
        <v>15</v>
      </c>
      <c r="E29" s="36">
        <v>15000000000</v>
      </c>
      <c r="F29" s="36">
        <v>26158500000</v>
      </c>
      <c r="G29" s="7">
        <v>15000000000</v>
      </c>
      <c r="H29" s="37">
        <v>93.526700000000005</v>
      </c>
      <c r="I29" s="33">
        <v>8.6954000000000004E-2</v>
      </c>
      <c r="J29" s="33">
        <v>8.9876999999999999E-2</v>
      </c>
      <c r="K29" s="35">
        <v>46141</v>
      </c>
      <c r="L29" s="38"/>
      <c r="M29" s="38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s="39" customFormat="1" ht="16.5" customHeight="1" x14ac:dyDescent="0.25">
      <c r="A30" s="35">
        <v>44333</v>
      </c>
      <c r="B30" s="35">
        <f t="shared" si="1"/>
        <v>44334</v>
      </c>
      <c r="C30" s="36" t="s">
        <v>26</v>
      </c>
      <c r="D30" s="36" t="s">
        <v>15</v>
      </c>
      <c r="E30" s="36">
        <v>3000000000</v>
      </c>
      <c r="F30" s="36">
        <v>4550000000</v>
      </c>
      <c r="G30" s="7">
        <v>3000000000</v>
      </c>
      <c r="H30" s="37">
        <v>94.613299999999995</v>
      </c>
      <c r="I30" s="33">
        <v>7.1665999999999994E-2</v>
      </c>
      <c r="J30" s="33">
        <v>7.2489999999999999E-2</v>
      </c>
      <c r="K30" s="35">
        <v>44620</v>
      </c>
      <c r="L30" s="38"/>
      <c r="M30" s="38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s="39" customFormat="1" ht="16.5" customHeight="1" x14ac:dyDescent="0.25">
      <c r="A31" s="35">
        <v>44334</v>
      </c>
      <c r="B31" s="35">
        <v>44334</v>
      </c>
      <c r="C31" s="36" t="s">
        <v>26</v>
      </c>
      <c r="D31" s="36" t="s">
        <v>18</v>
      </c>
      <c r="E31" s="36">
        <v>105000000</v>
      </c>
      <c r="F31" s="36">
        <v>105000000</v>
      </c>
      <c r="G31" s="7">
        <v>105000000</v>
      </c>
      <c r="H31" s="37">
        <v>94.613200000000006</v>
      </c>
      <c r="I31" s="33">
        <v>7.1665999999999994E-2</v>
      </c>
      <c r="J31" s="33"/>
      <c r="K31" s="35">
        <v>44620</v>
      </c>
      <c r="L31" s="38"/>
      <c r="M31" s="38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s="39" customFormat="1" ht="16.5" customHeight="1" x14ac:dyDescent="0.25">
      <c r="A32" s="35">
        <v>44340</v>
      </c>
      <c r="B32" s="35">
        <f t="shared" si="1"/>
        <v>44341</v>
      </c>
      <c r="C32" s="36" t="s">
        <v>24</v>
      </c>
      <c r="D32" s="36" t="s">
        <v>15</v>
      </c>
      <c r="E32" s="36">
        <v>1000000000</v>
      </c>
      <c r="F32" s="36">
        <v>1800000000</v>
      </c>
      <c r="G32" s="7">
        <v>1000000000</v>
      </c>
      <c r="H32" s="37">
        <v>96.156800000000004</v>
      </c>
      <c r="I32" s="33">
        <v>7.1231000000000003E-2</v>
      </c>
      <c r="J32" s="33">
        <v>7.1554000000000006E-2</v>
      </c>
      <c r="K32" s="35">
        <v>44542</v>
      </c>
      <c r="L32" s="38"/>
      <c r="M32" s="38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28" s="39" customFormat="1" ht="16.5" customHeight="1" x14ac:dyDescent="0.25">
      <c r="A33" s="35">
        <v>44355</v>
      </c>
      <c r="B33" s="35">
        <v>44356</v>
      </c>
      <c r="C33" s="36" t="s">
        <v>40</v>
      </c>
      <c r="D33" s="36" t="s">
        <v>15</v>
      </c>
      <c r="E33" s="36">
        <v>15000000000</v>
      </c>
      <c r="F33" s="36">
        <v>16433000000</v>
      </c>
      <c r="G33" s="7">
        <v>15000000000</v>
      </c>
      <c r="H33" s="37">
        <v>95.96</v>
      </c>
      <c r="I33" s="33">
        <v>8.3907999999999996E-2</v>
      </c>
      <c r="J33" s="33">
        <v>8.7900000000000006E-2</v>
      </c>
      <c r="K33" s="35">
        <v>45411</v>
      </c>
      <c r="L33" s="38"/>
      <c r="M33" s="38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 s="39" customFormat="1" ht="16.5" customHeight="1" x14ac:dyDescent="0.25">
      <c r="A34" s="35">
        <v>44361</v>
      </c>
      <c r="B34" s="35">
        <v>44362</v>
      </c>
      <c r="C34" s="36" t="s">
        <v>41</v>
      </c>
      <c r="D34" s="36" t="s">
        <v>15</v>
      </c>
      <c r="E34" s="36">
        <v>3000000000</v>
      </c>
      <c r="F34" s="36">
        <v>481000000</v>
      </c>
      <c r="G34" s="7">
        <v>0</v>
      </c>
      <c r="H34" s="37">
        <v>0</v>
      </c>
      <c r="I34" s="33">
        <v>0</v>
      </c>
      <c r="J34" s="33">
        <v>0</v>
      </c>
      <c r="K34" s="35">
        <v>44725</v>
      </c>
      <c r="L34" s="38"/>
      <c r="M34" s="38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28" s="39" customFormat="1" ht="16.5" customHeight="1" x14ac:dyDescent="0.25">
      <c r="A35" s="35">
        <v>44368</v>
      </c>
      <c r="B35" s="35">
        <v>44369</v>
      </c>
      <c r="C35" s="36" t="s">
        <v>33</v>
      </c>
      <c r="D35" s="36" t="s">
        <v>15</v>
      </c>
      <c r="E35" s="36">
        <v>3000000000</v>
      </c>
      <c r="F35" s="36">
        <v>3580900000</v>
      </c>
      <c r="G35" s="7">
        <v>30900000</v>
      </c>
      <c r="H35" s="37">
        <v>94.48</v>
      </c>
      <c r="I35" s="33">
        <v>7.3498999999999995E-2</v>
      </c>
      <c r="J35" s="33">
        <v>7.3498999999999995E-2</v>
      </c>
      <c r="K35" s="35">
        <v>44655</v>
      </c>
      <c r="L35" s="38"/>
      <c r="M35" s="38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28" s="39" customFormat="1" ht="16.5" customHeight="1" x14ac:dyDescent="0.25">
      <c r="A36" s="35">
        <v>44375</v>
      </c>
      <c r="B36" s="35">
        <v>44376</v>
      </c>
      <c r="C36" s="36" t="s">
        <v>28</v>
      </c>
      <c r="D36" s="36" t="s">
        <v>15</v>
      </c>
      <c r="E36" s="36">
        <v>1000000000</v>
      </c>
      <c r="F36" s="36">
        <v>1410000000</v>
      </c>
      <c r="G36" s="7">
        <v>1000000000</v>
      </c>
      <c r="H36" s="37">
        <v>98.06</v>
      </c>
      <c r="I36" s="33">
        <v>7.3504E-2</v>
      </c>
      <c r="J36" s="33">
        <v>7.4549000000000004E-2</v>
      </c>
      <c r="K36" s="35">
        <v>44473</v>
      </c>
      <c r="L36" s="38"/>
      <c r="M36" s="38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s="39" customFormat="1" ht="16.5" customHeight="1" x14ac:dyDescent="0.25">
      <c r="A37" s="35">
        <v>44376</v>
      </c>
      <c r="B37" s="35">
        <f>+A37</f>
        <v>44376</v>
      </c>
      <c r="C37" s="36" t="s">
        <v>28</v>
      </c>
      <c r="D37" s="36" t="s">
        <v>18</v>
      </c>
      <c r="E37" s="36">
        <v>2020000</v>
      </c>
      <c r="F37" s="36">
        <v>2020000</v>
      </c>
      <c r="G37" s="7">
        <v>2020000</v>
      </c>
      <c r="H37" s="37">
        <v>98.06</v>
      </c>
      <c r="I37" s="33">
        <v>7.3504E-2</v>
      </c>
      <c r="J37" s="33"/>
      <c r="K37" s="35">
        <v>44473</v>
      </c>
      <c r="L37" s="38"/>
      <c r="M37" s="38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s="39" customFormat="1" ht="16.5" customHeight="1" x14ac:dyDescent="0.25">
      <c r="A38" s="35">
        <v>44390</v>
      </c>
      <c r="B38" s="35">
        <f>+A38+1</f>
        <v>44391</v>
      </c>
      <c r="C38" s="36" t="s">
        <v>42</v>
      </c>
      <c r="D38" s="36" t="s">
        <v>15</v>
      </c>
      <c r="E38" s="36">
        <v>50000000000</v>
      </c>
      <c r="F38" s="36">
        <v>104488000000</v>
      </c>
      <c r="G38" s="7">
        <v>38859500000</v>
      </c>
      <c r="H38" s="37">
        <v>89.469800000000006</v>
      </c>
      <c r="I38" s="33">
        <v>9.9130999999999997E-2</v>
      </c>
      <c r="J38" s="33">
        <v>9.9989999999999996E-2</v>
      </c>
      <c r="K38" s="35">
        <v>48150</v>
      </c>
      <c r="L38" s="38"/>
      <c r="M38" s="3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 s="39" customFormat="1" ht="16.5" customHeight="1" x14ac:dyDescent="0.25">
      <c r="A39" s="35">
        <v>44391</v>
      </c>
      <c r="B39" s="35">
        <f>+A39</f>
        <v>44391</v>
      </c>
      <c r="C39" s="36" t="s">
        <v>42</v>
      </c>
      <c r="D39" s="36" t="s">
        <v>17</v>
      </c>
      <c r="E39" s="36">
        <v>7771900000</v>
      </c>
      <c r="F39" s="36">
        <v>7771900000</v>
      </c>
      <c r="G39" s="7">
        <v>7771900000</v>
      </c>
      <c r="H39" s="37">
        <v>89.468400000000003</v>
      </c>
      <c r="I39" s="33">
        <v>9.9130999999999997E-2</v>
      </c>
      <c r="J39" s="33"/>
      <c r="K39" s="35">
        <v>48150</v>
      </c>
      <c r="L39" s="38"/>
      <c r="M39" s="3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 s="39" customFormat="1" ht="16.5" customHeight="1" x14ac:dyDescent="0.25">
      <c r="A40" s="35">
        <v>44391</v>
      </c>
      <c r="B40" s="35">
        <f>+A40</f>
        <v>44391</v>
      </c>
      <c r="C40" s="36" t="s">
        <v>42</v>
      </c>
      <c r="D40" s="36" t="s">
        <v>18</v>
      </c>
      <c r="E40" s="36">
        <v>1529550000</v>
      </c>
      <c r="F40" s="36">
        <v>1529550000</v>
      </c>
      <c r="G40" s="7">
        <v>1529550000</v>
      </c>
      <c r="H40" s="37">
        <v>89.468400000000003</v>
      </c>
      <c r="I40" s="33">
        <v>9.9130999999999997E-2</v>
      </c>
      <c r="J40" s="33"/>
      <c r="K40" s="35">
        <v>48150</v>
      </c>
      <c r="L40" s="38"/>
      <c r="M40" s="38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s="39" customFormat="1" ht="16.5" customHeight="1" x14ac:dyDescent="0.25">
      <c r="A41" s="35">
        <v>44396</v>
      </c>
      <c r="B41" s="35">
        <f t="shared" ref="B41:B47" si="2">+A41+1</f>
        <v>44397</v>
      </c>
      <c r="C41" s="36" t="s">
        <v>43</v>
      </c>
      <c r="D41" s="36" t="s">
        <v>15</v>
      </c>
      <c r="E41" s="36">
        <v>3000000000</v>
      </c>
      <c r="F41" s="36">
        <v>1410000000</v>
      </c>
      <c r="G41" s="7">
        <v>510000000</v>
      </c>
      <c r="H41" s="37">
        <v>92.615899999999996</v>
      </c>
      <c r="I41" s="33">
        <v>7.9075999999999994E-2</v>
      </c>
      <c r="J41" s="33">
        <v>8.1997E-2</v>
      </c>
      <c r="K41" s="35">
        <v>44760</v>
      </c>
      <c r="L41" s="38"/>
      <c r="M41" s="3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s="39" customFormat="1" ht="16.5" customHeight="1" x14ac:dyDescent="0.25">
      <c r="A42" s="35">
        <v>44403</v>
      </c>
      <c r="B42" s="35">
        <f t="shared" si="2"/>
        <v>44404</v>
      </c>
      <c r="C42" s="36" t="s">
        <v>38</v>
      </c>
      <c r="D42" s="36" t="s">
        <v>15</v>
      </c>
      <c r="E42" s="36">
        <v>3000000000</v>
      </c>
      <c r="F42" s="36">
        <v>690000000</v>
      </c>
      <c r="G42" s="7">
        <v>290000000</v>
      </c>
      <c r="H42" s="37">
        <v>94.314800000000005</v>
      </c>
      <c r="I42" s="33">
        <v>7.7783000000000005E-2</v>
      </c>
      <c r="J42" s="33">
        <v>7.9999000000000001E-2</v>
      </c>
      <c r="K42" s="35">
        <v>44683</v>
      </c>
      <c r="L42" s="38"/>
      <c r="M42" s="38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 s="39" customFormat="1" ht="16.5" customHeight="1" x14ac:dyDescent="0.25">
      <c r="A43" s="35">
        <v>44410</v>
      </c>
      <c r="B43" s="35">
        <f t="shared" si="2"/>
        <v>44411</v>
      </c>
      <c r="C43" s="36" t="s">
        <v>44</v>
      </c>
      <c r="D43" s="36" t="s">
        <v>15</v>
      </c>
      <c r="E43" s="36">
        <v>3000000000</v>
      </c>
      <c r="F43" s="36">
        <v>1530000000</v>
      </c>
      <c r="G43" s="7">
        <v>1530000000</v>
      </c>
      <c r="H43" s="37">
        <v>92.3</v>
      </c>
      <c r="I43" s="33">
        <v>8.2723000000000005E-2</v>
      </c>
      <c r="J43" s="33">
        <v>8.4000000000000005E-2</v>
      </c>
      <c r="K43" s="35">
        <v>44774</v>
      </c>
      <c r="L43" s="38"/>
      <c r="M43" s="38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 s="39" customFormat="1" ht="16.5" customHeight="1" x14ac:dyDescent="0.25">
      <c r="A44" s="35">
        <v>44411</v>
      </c>
      <c r="B44" s="35">
        <f>+A44</f>
        <v>44411</v>
      </c>
      <c r="C44" s="36" t="s">
        <v>44</v>
      </c>
      <c r="D44" s="36" t="s">
        <v>18</v>
      </c>
      <c r="E44" s="36">
        <v>3000</v>
      </c>
      <c r="F44" s="36">
        <v>3000</v>
      </c>
      <c r="G44" s="7">
        <v>3000</v>
      </c>
      <c r="H44" s="37">
        <v>92.3</v>
      </c>
      <c r="I44" s="33">
        <v>8.2723000000000005E-2</v>
      </c>
      <c r="J44" s="33"/>
      <c r="K44" s="35">
        <v>44774</v>
      </c>
      <c r="L44" s="38"/>
      <c r="M44" s="38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 s="39" customFormat="1" ht="16.5" customHeight="1" x14ac:dyDescent="0.25">
      <c r="A45" s="35">
        <v>44418</v>
      </c>
      <c r="B45" s="35">
        <f t="shared" si="2"/>
        <v>44419</v>
      </c>
      <c r="C45" s="36" t="s">
        <v>39</v>
      </c>
      <c r="D45" s="36" t="s">
        <v>15</v>
      </c>
      <c r="E45" s="36">
        <v>20000000000</v>
      </c>
      <c r="F45" s="36">
        <v>25167500000</v>
      </c>
      <c r="G45" s="7">
        <v>20000000000</v>
      </c>
      <c r="H45" s="37">
        <v>92.28</v>
      </c>
      <c r="I45" s="33">
        <v>9.6042000000000002E-2</v>
      </c>
      <c r="J45" s="33">
        <v>9.9733000000000002E-2</v>
      </c>
      <c r="K45" s="35">
        <v>46141</v>
      </c>
      <c r="L45" s="38"/>
      <c r="M45" s="38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1:28" s="39" customFormat="1" ht="16.5" customHeight="1" x14ac:dyDescent="0.25">
      <c r="A46" s="35">
        <v>44419</v>
      </c>
      <c r="B46" s="35">
        <f>+A46</f>
        <v>44419</v>
      </c>
      <c r="C46" s="36" t="s">
        <v>39</v>
      </c>
      <c r="D46" s="36" t="s">
        <v>17</v>
      </c>
      <c r="E46" s="36">
        <v>4000000000</v>
      </c>
      <c r="F46" s="36">
        <v>892000000</v>
      </c>
      <c r="G46" s="7">
        <v>892000000</v>
      </c>
      <c r="H46" s="37">
        <v>92.28</v>
      </c>
      <c r="I46" s="33">
        <v>9.6042000000000002E-2</v>
      </c>
      <c r="J46" s="33"/>
      <c r="K46" s="35">
        <v>46141</v>
      </c>
      <c r="L46" s="38"/>
      <c r="M46" s="38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1:28" s="39" customFormat="1" ht="16.5" customHeight="1" x14ac:dyDescent="0.25">
      <c r="A47" s="35">
        <v>44424</v>
      </c>
      <c r="B47" s="35">
        <f t="shared" si="2"/>
        <v>44425</v>
      </c>
      <c r="C47" s="36" t="s">
        <v>41</v>
      </c>
      <c r="D47" s="36" t="s">
        <v>15</v>
      </c>
      <c r="E47" s="36">
        <v>3000000000</v>
      </c>
      <c r="F47" s="36">
        <v>480000000</v>
      </c>
      <c r="G47" s="7">
        <v>420000000</v>
      </c>
      <c r="H47" s="37">
        <v>93.5</v>
      </c>
      <c r="I47" s="33">
        <v>8.3489999999999995E-2</v>
      </c>
      <c r="J47" s="33">
        <v>8.4495000000000001E-2</v>
      </c>
      <c r="K47" s="35">
        <v>44725</v>
      </c>
      <c r="L47" s="38"/>
      <c r="M47" s="38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1:28" s="39" customFormat="1" ht="16.5" customHeight="1" x14ac:dyDescent="0.25">
      <c r="A48" s="35">
        <v>44445</v>
      </c>
      <c r="B48" s="35">
        <v>44446</v>
      </c>
      <c r="C48" s="36" t="s">
        <v>45</v>
      </c>
      <c r="D48" s="36" t="s">
        <v>15</v>
      </c>
      <c r="E48" s="36">
        <v>3000000000</v>
      </c>
      <c r="F48" s="36">
        <v>3300000000</v>
      </c>
      <c r="G48" s="7">
        <v>3000000000</v>
      </c>
      <c r="H48" s="37">
        <v>92.08</v>
      </c>
      <c r="I48" s="33">
        <v>8.5321999999999995E-2</v>
      </c>
      <c r="J48" s="33">
        <v>8.6775000000000005E-2</v>
      </c>
      <c r="K48" s="35">
        <v>44809</v>
      </c>
      <c r="L48" s="38"/>
      <c r="M48" s="3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1:28" s="39" customFormat="1" ht="16.5" customHeight="1" x14ac:dyDescent="0.25">
      <c r="A49" s="35">
        <v>44453</v>
      </c>
      <c r="B49" s="35">
        <v>44454</v>
      </c>
      <c r="C49" s="36" t="s">
        <v>40</v>
      </c>
      <c r="D49" s="36" t="s">
        <v>15</v>
      </c>
      <c r="E49" s="36">
        <v>20000000000</v>
      </c>
      <c r="F49" s="36">
        <v>32537000000</v>
      </c>
      <c r="G49" s="7">
        <v>20000000000</v>
      </c>
      <c r="H49" s="37">
        <v>95.96</v>
      </c>
      <c r="I49" s="33">
        <v>9.3537999999999996E-2</v>
      </c>
      <c r="J49" s="33">
        <v>9.6970000000000001E-2</v>
      </c>
      <c r="K49" s="35">
        <v>45411</v>
      </c>
      <c r="L49" s="38"/>
      <c r="M49" s="38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50" spans="1:28" s="39" customFormat="1" ht="16.5" customHeight="1" x14ac:dyDescent="0.25">
      <c r="A50" s="35">
        <v>44454</v>
      </c>
      <c r="B50" s="35">
        <v>44454</v>
      </c>
      <c r="C50" s="36" t="s">
        <v>40</v>
      </c>
      <c r="D50" s="36" t="s">
        <v>17</v>
      </c>
      <c r="E50" s="36">
        <v>4000000000</v>
      </c>
      <c r="F50" s="36">
        <v>200000000</v>
      </c>
      <c r="G50" s="7">
        <v>200000000</v>
      </c>
      <c r="H50" s="37">
        <v>95.96</v>
      </c>
      <c r="I50" s="33">
        <v>9.3537999999999996E-2</v>
      </c>
      <c r="J50" s="33"/>
      <c r="K50" s="35">
        <v>45411</v>
      </c>
      <c r="L50" s="38"/>
      <c r="M50" s="38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1:28" s="39" customFormat="1" ht="16.5" customHeight="1" x14ac:dyDescent="0.25">
      <c r="A51" s="35">
        <v>44454</v>
      </c>
      <c r="B51" s="35">
        <v>44454</v>
      </c>
      <c r="C51" s="36" t="s">
        <v>40</v>
      </c>
      <c r="D51" s="36" t="s">
        <v>18</v>
      </c>
      <c r="E51" s="36">
        <v>200000000</v>
      </c>
      <c r="F51" s="36">
        <v>200000000</v>
      </c>
      <c r="G51" s="7">
        <v>200000000</v>
      </c>
      <c r="H51" s="37">
        <v>95.96</v>
      </c>
      <c r="I51" s="33">
        <v>9.3537999999999996E-2</v>
      </c>
      <c r="J51" s="33"/>
      <c r="K51" s="35">
        <v>45411</v>
      </c>
      <c r="L51" s="38"/>
      <c r="M51" s="38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s="39" customFormat="1" ht="16.5" customHeight="1" x14ac:dyDescent="0.25">
      <c r="A52" s="35">
        <v>44461</v>
      </c>
      <c r="B52" s="35">
        <v>44462</v>
      </c>
      <c r="C52" s="36" t="s">
        <v>43</v>
      </c>
      <c r="D52" s="36" t="s">
        <v>15</v>
      </c>
      <c r="E52" s="36">
        <v>3000000000</v>
      </c>
      <c r="F52" s="36">
        <v>4080000000</v>
      </c>
      <c r="G52" s="7">
        <v>3000000000</v>
      </c>
      <c r="H52" s="37">
        <v>93.44</v>
      </c>
      <c r="I52" s="33">
        <v>8.4792000000000006E-2</v>
      </c>
      <c r="J52" s="33">
        <v>8.5999999999999993E-2</v>
      </c>
      <c r="K52" s="35">
        <v>44760</v>
      </c>
      <c r="L52" s="38"/>
      <c r="M52" s="38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1:28" s="39" customFormat="1" ht="16.5" customHeight="1" x14ac:dyDescent="0.25">
      <c r="A53" s="35">
        <v>44466</v>
      </c>
      <c r="B53" s="35">
        <v>44467</v>
      </c>
      <c r="C53" s="36" t="s">
        <v>21</v>
      </c>
      <c r="D53" s="36" t="s">
        <v>15</v>
      </c>
      <c r="E53" s="36">
        <v>1000000000</v>
      </c>
      <c r="F53" s="36">
        <v>1102500000</v>
      </c>
      <c r="G53" s="7">
        <v>1000000000</v>
      </c>
      <c r="H53" s="37">
        <v>97.59</v>
      </c>
      <c r="I53" s="33">
        <v>0.08</v>
      </c>
      <c r="J53" s="33">
        <v>0.08</v>
      </c>
      <c r="K53" s="35">
        <v>44578</v>
      </c>
      <c r="L53" s="38"/>
      <c r="M53" s="38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 s="39" customFormat="1" ht="16.5" customHeight="1" x14ac:dyDescent="0.25">
      <c r="A54" s="35">
        <v>44473</v>
      </c>
      <c r="B54" s="35">
        <f t="shared" ref="B54:B59" si="3">+A54+1</f>
        <v>44474</v>
      </c>
      <c r="C54" s="36" t="s">
        <v>46</v>
      </c>
      <c r="D54" s="36" t="s">
        <v>15</v>
      </c>
      <c r="E54" s="36">
        <v>3000000000</v>
      </c>
      <c r="F54" s="36">
        <v>2638700000</v>
      </c>
      <c r="G54" s="7">
        <v>2638700000</v>
      </c>
      <c r="H54" s="37">
        <v>91.84</v>
      </c>
      <c r="I54" s="33">
        <v>8.8136000000000006E-2</v>
      </c>
      <c r="J54" s="33">
        <v>9.0776999999999997E-2</v>
      </c>
      <c r="K54" s="35">
        <v>44837</v>
      </c>
      <c r="L54" s="38"/>
      <c r="M54" s="38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</row>
    <row r="55" spans="1:28" s="39" customFormat="1" ht="16.5" customHeight="1" x14ac:dyDescent="0.25">
      <c r="A55" s="35">
        <v>44481</v>
      </c>
      <c r="B55" s="35">
        <f t="shared" si="3"/>
        <v>44482</v>
      </c>
      <c r="C55" s="36" t="s">
        <v>34</v>
      </c>
      <c r="D55" s="36" t="s">
        <v>15</v>
      </c>
      <c r="E55" s="36">
        <v>10000000000</v>
      </c>
      <c r="F55" s="36">
        <v>39902000000</v>
      </c>
      <c r="G55" s="7">
        <v>10000000000</v>
      </c>
      <c r="H55" s="37">
        <v>99.11</v>
      </c>
      <c r="I55" s="33">
        <v>0.103313</v>
      </c>
      <c r="J55" s="33">
        <v>0.103313</v>
      </c>
      <c r="K55" s="35">
        <v>55090</v>
      </c>
      <c r="L55" s="38"/>
      <c r="M55" s="38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</row>
    <row r="56" spans="1:28" s="39" customFormat="1" ht="16.5" customHeight="1" x14ac:dyDescent="0.25">
      <c r="A56" s="35">
        <v>44482</v>
      </c>
      <c r="B56" s="35">
        <v>44482</v>
      </c>
      <c r="C56" s="36" t="s">
        <v>34</v>
      </c>
      <c r="D56" s="36" t="s">
        <v>17</v>
      </c>
      <c r="E56" s="36">
        <v>2000000000</v>
      </c>
      <c r="F56" s="36">
        <v>2000000000</v>
      </c>
      <c r="G56" s="7">
        <v>2000000000</v>
      </c>
      <c r="H56" s="37">
        <v>99.11</v>
      </c>
      <c r="I56" s="33">
        <v>0.103313</v>
      </c>
      <c r="J56" s="33"/>
      <c r="K56" s="35">
        <v>55090</v>
      </c>
      <c r="L56" s="38"/>
      <c r="M56" s="38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1:28" s="39" customFormat="1" ht="16.5" customHeight="1" x14ac:dyDescent="0.25">
      <c r="A57" s="35">
        <v>44482</v>
      </c>
      <c r="B57" s="35">
        <v>44482</v>
      </c>
      <c r="C57" s="36" t="s">
        <v>34</v>
      </c>
      <c r="D57" s="36" t="s">
        <v>18</v>
      </c>
      <c r="E57" s="36">
        <v>247051000</v>
      </c>
      <c r="F57" s="36">
        <v>247051000</v>
      </c>
      <c r="G57" s="7">
        <v>247051000</v>
      </c>
      <c r="H57" s="37">
        <v>99.11</v>
      </c>
      <c r="I57" s="33">
        <v>0.103313</v>
      </c>
      <c r="J57" s="33"/>
      <c r="K57" s="35">
        <v>55090</v>
      </c>
      <c r="L57" s="38"/>
      <c r="M57" s="38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  <row r="58" spans="1:28" s="39" customFormat="1" ht="16.5" customHeight="1" x14ac:dyDescent="0.25">
      <c r="A58" s="35">
        <v>44487</v>
      </c>
      <c r="B58" s="35">
        <f t="shared" si="3"/>
        <v>44488</v>
      </c>
      <c r="C58" s="36" t="s">
        <v>44</v>
      </c>
      <c r="D58" s="36" t="s">
        <v>15</v>
      </c>
      <c r="E58" s="36">
        <v>3000000000</v>
      </c>
      <c r="F58" s="36">
        <v>4180000000</v>
      </c>
      <c r="G58" s="7">
        <v>1700000000</v>
      </c>
      <c r="H58" s="37">
        <v>93.47</v>
      </c>
      <c r="I58" s="33">
        <v>8.7984999999999994E-2</v>
      </c>
      <c r="J58" s="33">
        <v>8.7999999999999995E-2</v>
      </c>
      <c r="K58" s="35">
        <v>44774</v>
      </c>
      <c r="L58" s="38"/>
      <c r="M58" s="38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</row>
    <row r="59" spans="1:28" s="39" customFormat="1" ht="16.5" customHeight="1" x14ac:dyDescent="0.25">
      <c r="A59" s="35">
        <v>44494</v>
      </c>
      <c r="B59" s="35">
        <f t="shared" si="3"/>
        <v>44495</v>
      </c>
      <c r="C59" s="36" t="s">
        <v>38</v>
      </c>
      <c r="D59" s="36" t="s">
        <v>15</v>
      </c>
      <c r="E59" s="36">
        <v>1000000000</v>
      </c>
      <c r="F59" s="36">
        <v>2200000000</v>
      </c>
      <c r="G59" s="7">
        <v>1000000000</v>
      </c>
      <c r="H59" s="37">
        <v>95.77</v>
      </c>
      <c r="I59" s="33">
        <v>8.4527000000000005E-2</v>
      </c>
      <c r="J59" s="33">
        <v>8.5000000000000006E-2</v>
      </c>
      <c r="K59" s="35">
        <v>44683</v>
      </c>
      <c r="L59" s="38"/>
      <c r="M59" s="38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</row>
    <row r="60" spans="1:28" s="39" customFormat="1" ht="16.5" customHeight="1" x14ac:dyDescent="0.25">
      <c r="A60" s="35">
        <v>44498</v>
      </c>
      <c r="B60" s="35">
        <f>+A60</f>
        <v>44498</v>
      </c>
      <c r="C60" s="36" t="s">
        <v>42</v>
      </c>
      <c r="D60" s="36" t="s">
        <v>15</v>
      </c>
      <c r="E60" s="36">
        <v>30000000000</v>
      </c>
      <c r="F60" s="36">
        <v>65381700000</v>
      </c>
      <c r="G60" s="7">
        <v>25657700000</v>
      </c>
      <c r="H60" s="37">
        <v>86.03</v>
      </c>
      <c r="I60" s="33">
        <v>0.102705</v>
      </c>
      <c r="J60" s="33">
        <v>0.105</v>
      </c>
      <c r="K60" s="35">
        <v>48150</v>
      </c>
      <c r="L60" s="38"/>
      <c r="M60" s="38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</row>
    <row r="61" spans="1:28" s="39" customFormat="1" ht="16.5" customHeight="1" x14ac:dyDescent="0.25">
      <c r="A61" s="35">
        <v>44498</v>
      </c>
      <c r="B61" s="35">
        <f>+A61</f>
        <v>44498</v>
      </c>
      <c r="C61" s="36" t="s">
        <v>40</v>
      </c>
      <c r="D61" s="36" t="s">
        <v>15</v>
      </c>
      <c r="E61" s="36">
        <v>20000000000</v>
      </c>
      <c r="F61" s="36">
        <v>22659000000</v>
      </c>
      <c r="G61" s="7">
        <v>10169000000</v>
      </c>
      <c r="H61" s="37">
        <v>93.2</v>
      </c>
      <c r="I61" s="33">
        <v>9.6243999999999996E-2</v>
      </c>
      <c r="J61" s="33">
        <v>9.6890000000000004E-2</v>
      </c>
      <c r="K61" s="35">
        <v>45411</v>
      </c>
      <c r="L61" s="38"/>
      <c r="M61" s="38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</row>
    <row r="62" spans="1:28" s="39" customFormat="1" ht="16.5" customHeight="1" x14ac:dyDescent="0.25">
      <c r="A62" s="35">
        <v>44501</v>
      </c>
      <c r="B62" s="35">
        <f>+A62+1</f>
        <v>44502</v>
      </c>
      <c r="C62" s="36" t="s">
        <v>47</v>
      </c>
      <c r="D62" s="36" t="s">
        <v>15</v>
      </c>
      <c r="E62" s="36">
        <v>3000000000</v>
      </c>
      <c r="F62" s="36">
        <v>4983000000</v>
      </c>
      <c r="G62" s="7">
        <v>3000000000</v>
      </c>
      <c r="H62" s="37">
        <v>91.67</v>
      </c>
      <c r="I62" s="33">
        <v>9.0109999999999996E-2</v>
      </c>
      <c r="J62" s="33">
        <v>9.1978000000000004E-2</v>
      </c>
      <c r="K62" s="35">
        <v>44865</v>
      </c>
      <c r="L62" s="38"/>
      <c r="M62" s="38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</row>
    <row r="63" spans="1:28" s="39" customFormat="1" ht="16.5" customHeight="1" x14ac:dyDescent="0.25">
      <c r="A63" s="35">
        <v>44509</v>
      </c>
      <c r="B63" s="35">
        <f>+A63+1</f>
        <v>44510</v>
      </c>
      <c r="C63" s="36" t="s">
        <v>39</v>
      </c>
      <c r="D63" s="36" t="s">
        <v>15</v>
      </c>
      <c r="E63" s="36">
        <v>20000000000</v>
      </c>
      <c r="F63" s="36">
        <v>52951000000</v>
      </c>
      <c r="G63" s="7">
        <v>20000000000</v>
      </c>
      <c r="H63" s="37">
        <v>90.18</v>
      </c>
      <c r="I63" s="33">
        <v>9.8339999999999997E-2</v>
      </c>
      <c r="J63" s="33">
        <v>9.9400000000000002E-2</v>
      </c>
      <c r="K63" s="35">
        <v>46141</v>
      </c>
      <c r="L63" s="38"/>
      <c r="M63" s="38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</row>
    <row r="64" spans="1:28" s="39" customFormat="1" ht="16.5" customHeight="1" x14ac:dyDescent="0.25">
      <c r="A64" s="35">
        <v>44510</v>
      </c>
      <c r="B64" s="35">
        <v>44510</v>
      </c>
      <c r="C64" s="36" t="s">
        <v>39</v>
      </c>
      <c r="D64" s="36" t="s">
        <v>17</v>
      </c>
      <c r="E64" s="36">
        <v>4000000000</v>
      </c>
      <c r="F64" s="36">
        <v>1378200000</v>
      </c>
      <c r="G64" s="7">
        <v>1378200000</v>
      </c>
      <c r="H64" s="37">
        <v>90.18</v>
      </c>
      <c r="I64" s="33">
        <v>9.8339999999999997E-2</v>
      </c>
      <c r="J64" s="33"/>
      <c r="K64" s="35">
        <v>46141</v>
      </c>
      <c r="L64" s="38"/>
      <c r="M64" s="38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</row>
    <row r="65" spans="1:28" s="39" customFormat="1" ht="16.5" customHeight="1" x14ac:dyDescent="0.25">
      <c r="A65" s="35">
        <v>44510</v>
      </c>
      <c r="B65" s="35">
        <v>44510</v>
      </c>
      <c r="C65" s="36" t="s">
        <v>39</v>
      </c>
      <c r="D65" s="36" t="s">
        <v>18</v>
      </c>
      <c r="E65" s="36">
        <v>215000000</v>
      </c>
      <c r="F65" s="36">
        <v>215000000</v>
      </c>
      <c r="G65" s="7">
        <v>215000000</v>
      </c>
      <c r="H65" s="37">
        <v>90.18</v>
      </c>
      <c r="I65" s="33">
        <v>9.8339999999999997E-2</v>
      </c>
      <c r="J65" s="33"/>
      <c r="K65" s="35">
        <v>46141</v>
      </c>
      <c r="L65" s="38"/>
      <c r="M65" s="38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</row>
    <row r="66" spans="1:28" s="39" customFormat="1" ht="16.5" customHeight="1" x14ac:dyDescent="0.25">
      <c r="A66" s="35">
        <v>44515</v>
      </c>
      <c r="B66" s="35">
        <f>+A66+1</f>
        <v>44516</v>
      </c>
      <c r="C66" s="36" t="s">
        <v>45</v>
      </c>
      <c r="D66" s="36" t="s">
        <v>15</v>
      </c>
      <c r="E66" s="36">
        <v>3000000000</v>
      </c>
      <c r="F66" s="36">
        <v>3230000000</v>
      </c>
      <c r="G66" s="7">
        <v>3000000000</v>
      </c>
      <c r="H66" s="37">
        <v>93.31</v>
      </c>
      <c r="I66" s="33">
        <v>8.8041999999999995E-2</v>
      </c>
      <c r="J66" s="33">
        <v>8.9477000000000001E-2</v>
      </c>
      <c r="K66" s="35">
        <v>44809</v>
      </c>
      <c r="L66" s="38"/>
      <c r="M66" s="38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</row>
    <row r="67" spans="1:28" s="39" customFormat="1" ht="16.5" customHeight="1" x14ac:dyDescent="0.25">
      <c r="A67" s="35">
        <v>44522</v>
      </c>
      <c r="B67" s="35">
        <f>+A67+1</f>
        <v>44523</v>
      </c>
      <c r="C67" s="36" t="s">
        <v>26</v>
      </c>
      <c r="D67" s="36" t="s">
        <v>15</v>
      </c>
      <c r="E67" s="36">
        <v>1000000000</v>
      </c>
      <c r="F67" s="36">
        <v>1930000000</v>
      </c>
      <c r="G67" s="7">
        <v>1000000000</v>
      </c>
      <c r="H67" s="37">
        <v>97.89</v>
      </c>
      <c r="I67" s="33">
        <v>7.9984E-2</v>
      </c>
      <c r="J67" s="33">
        <v>0.08</v>
      </c>
      <c r="K67" s="35">
        <v>44620</v>
      </c>
      <c r="L67" s="38"/>
      <c r="M67" s="38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spans="1:28" s="39" customFormat="1" ht="16.5" customHeight="1" x14ac:dyDescent="0.25">
      <c r="A68" s="35">
        <v>44536</v>
      </c>
      <c r="B68" s="35">
        <v>44537</v>
      </c>
      <c r="C68" s="36" t="s">
        <v>49</v>
      </c>
      <c r="D68" s="36" t="s">
        <v>15</v>
      </c>
      <c r="E68" s="36">
        <v>3000000000</v>
      </c>
      <c r="F68" s="36">
        <v>3730000000</v>
      </c>
      <c r="G68" s="7">
        <v>3000000000</v>
      </c>
      <c r="H68" s="37">
        <v>91.596999999999994</v>
      </c>
      <c r="I68" s="33">
        <v>9.0982999999999994E-2</v>
      </c>
      <c r="J68" s="33">
        <v>9.1499999999999998E-2</v>
      </c>
      <c r="K68" s="35">
        <v>44900</v>
      </c>
      <c r="L68" s="38"/>
      <c r="M68" s="38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spans="1:28" s="39" customFormat="1" ht="16.5" customHeight="1" x14ac:dyDescent="0.25">
      <c r="A69" s="35">
        <v>44544</v>
      </c>
      <c r="B69" s="35">
        <v>44545</v>
      </c>
      <c r="C69" s="36" t="s">
        <v>40</v>
      </c>
      <c r="D69" s="36" t="s">
        <v>15</v>
      </c>
      <c r="E69" s="36">
        <v>20000000000</v>
      </c>
      <c r="F69" s="36">
        <v>32942000000</v>
      </c>
      <c r="G69" s="7">
        <v>20000000000</v>
      </c>
      <c r="H69" s="37">
        <v>94.248999999999995</v>
      </c>
      <c r="I69" s="33">
        <v>9.6698999999999993E-2</v>
      </c>
      <c r="J69" s="33">
        <v>9.7699999999999995E-2</v>
      </c>
      <c r="K69" s="35">
        <v>45411</v>
      </c>
      <c r="L69" s="38"/>
      <c r="M69" s="38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1:28" s="39" customFormat="1" ht="16.5" customHeight="1" x14ac:dyDescent="0.25">
      <c r="A70" s="35">
        <v>44545</v>
      </c>
      <c r="B70" s="35">
        <v>44545</v>
      </c>
      <c r="C70" s="36" t="s">
        <v>40</v>
      </c>
      <c r="D70" s="36" t="s">
        <v>18</v>
      </c>
      <c r="E70" s="36">
        <v>130000000</v>
      </c>
      <c r="F70" s="36">
        <v>130000000</v>
      </c>
      <c r="G70" s="7">
        <v>130000000</v>
      </c>
      <c r="H70" s="37">
        <v>94.248999999999995</v>
      </c>
      <c r="I70" s="33">
        <v>9.6698999999999993E-2</v>
      </c>
      <c r="J70" s="33"/>
      <c r="K70" s="35">
        <v>45411</v>
      </c>
      <c r="L70" s="38"/>
      <c r="M70" s="38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</row>
    <row r="71" spans="1:28" s="39" customFormat="1" ht="16.5" customHeight="1" x14ac:dyDescent="0.25">
      <c r="A71" s="35">
        <v>44557</v>
      </c>
      <c r="B71" s="35">
        <v>44558</v>
      </c>
      <c r="C71" s="36" t="s">
        <v>41</v>
      </c>
      <c r="D71" s="36" t="s">
        <v>15</v>
      </c>
      <c r="E71" s="36">
        <v>1000000000</v>
      </c>
      <c r="F71" s="36">
        <v>1030000000</v>
      </c>
      <c r="G71" s="7">
        <v>1000000000</v>
      </c>
      <c r="H71" s="37">
        <v>96.067999999999998</v>
      </c>
      <c r="I71" s="33">
        <v>8.8294999999999998E-2</v>
      </c>
      <c r="J71" s="33">
        <v>8.9499999999999996E-2</v>
      </c>
      <c r="K71" s="35">
        <v>44725</v>
      </c>
      <c r="L71" s="38"/>
      <c r="M71" s="38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6.5" customHeight="1" x14ac:dyDescent="0.3">
      <c r="A72" s="29"/>
      <c r="B72" s="27"/>
      <c r="C72" s="6"/>
      <c r="D72" s="26"/>
      <c r="E72" s="7"/>
      <c r="F72" s="7"/>
      <c r="G72" s="7"/>
      <c r="H72" s="19"/>
      <c r="I72" s="8"/>
      <c r="J72" s="8"/>
      <c r="K72" s="27"/>
      <c r="L72" s="2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8" s="14" customFormat="1" ht="16.5" customHeight="1" x14ac:dyDescent="0.3">
      <c r="A73" s="10" t="s">
        <v>16</v>
      </c>
      <c r="B73" s="11"/>
      <c r="C73" s="11"/>
      <c r="D73" s="11"/>
      <c r="E73" s="12">
        <f>SUM(E5:E72)</f>
        <v>453874554000</v>
      </c>
      <c r="F73" s="31">
        <f>SUM(F5:F72)</f>
        <v>751112154000</v>
      </c>
      <c r="G73" s="31">
        <f>SUM(G5:G72)</f>
        <v>394313754000</v>
      </c>
      <c r="H73" s="11"/>
      <c r="I73" s="13">
        <f>SUMPRODUCT(G5:G72,I5:I72)/G73</f>
        <v>9.2688410847068761E-2</v>
      </c>
      <c r="J73" s="11"/>
      <c r="K73" s="11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8" x14ac:dyDescent="0.3">
      <c r="A74" s="16"/>
      <c r="B74" s="16"/>
      <c r="C74" s="17"/>
      <c r="D74" s="17"/>
      <c r="E74" s="17"/>
      <c r="F74" s="18"/>
    </row>
    <row r="75" spans="1:28" x14ac:dyDescent="0.3">
      <c r="A75" s="16"/>
      <c r="B75" s="16"/>
      <c r="C75" s="17"/>
      <c r="D75" s="17"/>
      <c r="E75" s="17"/>
      <c r="F75" s="18"/>
      <c r="G75" s="34"/>
      <c r="H75" s="34"/>
      <c r="I75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  <ignoredErrors>
    <ignoredError sqref="B12 B38 B44:B45 B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="106" zoomScaleNormal="106" workbookViewId="0">
      <selection activeCell="G18" sqref="G18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14</v>
      </c>
      <c r="D2" s="5"/>
      <c r="G2" s="32" t="s">
        <v>48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44236</v>
      </c>
      <c r="B5" s="21">
        <f>+A5+1</f>
        <v>44237</v>
      </c>
      <c r="C5" s="6" t="s">
        <v>29</v>
      </c>
      <c r="D5" s="7">
        <v>2000000000</v>
      </c>
      <c r="E5" s="7">
        <v>3231000000</v>
      </c>
      <c r="F5" s="7">
        <v>2000000000</v>
      </c>
      <c r="G5" s="20">
        <v>103.62</v>
      </c>
      <c r="H5" s="8">
        <v>7.3289000000000007E-2</v>
      </c>
      <c r="I5" s="8">
        <v>7.2701000000000002E-2</v>
      </c>
      <c r="J5" s="21">
        <v>45045</v>
      </c>
    </row>
    <row r="6" spans="1:24" s="30" customFormat="1" x14ac:dyDescent="0.3">
      <c r="A6" s="21">
        <v>44236</v>
      </c>
      <c r="B6" s="21">
        <f>+A6+1</f>
        <v>44237</v>
      </c>
      <c r="C6" s="6" t="s">
        <v>30</v>
      </c>
      <c r="D6" s="7">
        <v>1500000000</v>
      </c>
      <c r="E6" s="7">
        <v>2487868000</v>
      </c>
      <c r="F6" s="7">
        <v>1194780000</v>
      </c>
      <c r="G6" s="20">
        <v>115.82</v>
      </c>
      <c r="H6" s="8">
        <v>7.7341999999999994E-2</v>
      </c>
      <c r="I6" s="8">
        <v>7.6200000000000004E-2</v>
      </c>
      <c r="J6" s="21">
        <v>45959</v>
      </c>
    </row>
    <row r="7" spans="1:24" s="30" customFormat="1" x14ac:dyDescent="0.3">
      <c r="A7" s="21">
        <v>44236</v>
      </c>
      <c r="B7" s="21">
        <f>+A7+1</f>
        <v>44237</v>
      </c>
      <c r="C7" s="6" t="s">
        <v>31</v>
      </c>
      <c r="D7" s="7">
        <v>3000000000</v>
      </c>
      <c r="E7" s="7">
        <v>18450000000</v>
      </c>
      <c r="F7" s="7">
        <v>3000000000</v>
      </c>
      <c r="G7" s="20">
        <v>104.74</v>
      </c>
      <c r="H7" s="8">
        <v>8.6378999999999997E-2</v>
      </c>
      <c r="I7" s="8">
        <v>8.5004999999999997E-2</v>
      </c>
      <c r="J7" s="21">
        <v>47420</v>
      </c>
    </row>
    <row r="8" spans="1:24" s="30" customFormat="1" x14ac:dyDescent="0.3">
      <c r="A8" s="21">
        <v>44236</v>
      </c>
      <c r="B8" s="21">
        <f>+A8+1</f>
        <v>44237</v>
      </c>
      <c r="C8" s="6" t="s">
        <v>32</v>
      </c>
      <c r="D8" s="7">
        <v>1500000000</v>
      </c>
      <c r="E8" s="7">
        <v>6591797000</v>
      </c>
      <c r="F8" s="7">
        <v>1500000000</v>
      </c>
      <c r="G8" s="20">
        <v>139.75</v>
      </c>
      <c r="H8" s="8">
        <v>8.7367E-2</v>
      </c>
      <c r="I8" s="8">
        <v>8.6099999999999996E-2</v>
      </c>
      <c r="J8" s="21">
        <v>49977</v>
      </c>
    </row>
    <row r="9" spans="1:24" s="30" customFormat="1" x14ac:dyDescent="0.3">
      <c r="A9" s="21">
        <v>44264</v>
      </c>
      <c r="B9" s="21">
        <f>+A9+1</f>
        <v>44265</v>
      </c>
      <c r="C9" s="6" t="s">
        <v>31</v>
      </c>
      <c r="D9" s="7">
        <v>5000000000</v>
      </c>
      <c r="E9" s="7">
        <v>25036000000</v>
      </c>
      <c r="F9" s="7">
        <v>5000000000</v>
      </c>
      <c r="G9" s="20">
        <v>105.25</v>
      </c>
      <c r="H9" s="8">
        <v>8.6653999999999995E-2</v>
      </c>
      <c r="I9" s="8">
        <v>8.5555000000000006E-2</v>
      </c>
      <c r="J9" s="21">
        <v>47420</v>
      </c>
    </row>
    <row r="10" spans="1:24" s="30" customFormat="1" x14ac:dyDescent="0.3">
      <c r="A10" s="21">
        <v>44299</v>
      </c>
      <c r="B10" s="21">
        <v>44300</v>
      </c>
      <c r="C10" s="6" t="s">
        <v>37</v>
      </c>
      <c r="D10" s="7">
        <v>5000000000</v>
      </c>
      <c r="E10" s="7">
        <v>13953840000</v>
      </c>
      <c r="F10" s="7">
        <v>5000000000</v>
      </c>
      <c r="G10" s="20">
        <v>132</v>
      </c>
      <c r="H10" s="8">
        <v>9.7087999999999994E-2</v>
      </c>
      <c r="I10" s="8">
        <v>9.7000000000000003E-2</v>
      </c>
      <c r="J10" s="21">
        <v>53994</v>
      </c>
    </row>
    <row r="11" spans="1:24" s="30" customFormat="1" x14ac:dyDescent="0.3">
      <c r="A11" s="21">
        <v>44390</v>
      </c>
      <c r="B11" s="21">
        <v>44391</v>
      </c>
      <c r="C11" s="6" t="s">
        <v>31</v>
      </c>
      <c r="D11" s="7">
        <v>5000000000</v>
      </c>
      <c r="E11" s="7">
        <v>15447000000</v>
      </c>
      <c r="F11" s="7">
        <v>5000000000</v>
      </c>
      <c r="G11" s="20">
        <v>101.1202</v>
      </c>
      <c r="H11" s="8">
        <v>9.1263999999999998E-2</v>
      </c>
      <c r="I11" s="8">
        <v>9.01E-2</v>
      </c>
      <c r="J11" s="21">
        <v>47420</v>
      </c>
    </row>
    <row r="12" spans="1:24" s="30" customFormat="1" x14ac:dyDescent="0.3">
      <c r="A12" s="21">
        <v>44390</v>
      </c>
      <c r="B12" s="21">
        <v>44391</v>
      </c>
      <c r="C12" s="6" t="s">
        <v>32</v>
      </c>
      <c r="D12" s="7">
        <v>3000000000</v>
      </c>
      <c r="E12" s="7">
        <v>10700000000</v>
      </c>
      <c r="F12" s="7">
        <v>3000000000</v>
      </c>
      <c r="G12" s="20">
        <v>132.1474</v>
      </c>
      <c r="H12" s="8">
        <v>9.3399999999999997E-2</v>
      </c>
      <c r="I12" s="8">
        <v>9.3399999999999997E-2</v>
      </c>
      <c r="J12" s="21">
        <v>49977</v>
      </c>
    </row>
    <row r="13" spans="1:24" x14ac:dyDescent="0.3">
      <c r="A13" s="21"/>
      <c r="B13" s="21"/>
      <c r="C13" s="6"/>
      <c r="D13" s="7"/>
      <c r="E13" s="7"/>
      <c r="F13" s="7"/>
      <c r="G13" s="20"/>
      <c r="H13" s="8"/>
      <c r="I13" s="8"/>
      <c r="J13" s="27"/>
    </row>
    <row r="14" spans="1:24" s="14" customFormat="1" ht="12.75" customHeight="1" x14ac:dyDescent="0.3">
      <c r="A14" s="10" t="s">
        <v>16</v>
      </c>
      <c r="B14" s="11"/>
      <c r="C14" s="11"/>
      <c r="D14" s="11"/>
      <c r="E14" s="12">
        <f>SUM(E5:E13)</f>
        <v>95897505000</v>
      </c>
      <c r="F14" s="31">
        <f>SUM(F5:F13)</f>
        <v>25694780000</v>
      </c>
      <c r="G14" s="11"/>
      <c r="H14" s="13">
        <f>SUMPRODUCT(F5:F13,H5:H13)/F14</f>
        <v>8.890530196249978E-2</v>
      </c>
      <c r="I14" s="11"/>
      <c r="J14" s="11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9" spans="1:10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2022-01-07T06:17:57Z</dcterms:modified>
</cp:coreProperties>
</file>