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575" windowHeight="10935"/>
  </bookViews>
  <sheets>
    <sheet name="Ձև 2" sheetId="1" r:id="rId1"/>
    <sheet name="Ձև 8" sheetId="4" r:id="rId2"/>
    <sheet name="Դրամաշնորհ" sheetId="10" r:id="rId3"/>
  </sheets>
  <calcPr calcId="162913"/>
</workbook>
</file>

<file path=xl/calcChain.xml><?xml version="1.0" encoding="utf-8"?>
<calcChain xmlns="http://schemas.openxmlformats.org/spreadsheetml/2006/main">
  <c r="I711" i="1" l="1"/>
  <c r="G710" i="1"/>
  <c r="H73" i="1" l="1"/>
  <c r="H53" i="1"/>
  <c r="H63" i="1"/>
  <c r="H64" i="1"/>
  <c r="G573" i="4" l="1"/>
  <c r="I573" i="4" s="1"/>
  <c r="E573" i="4"/>
  <c r="G572" i="4"/>
  <c r="I572" i="4" s="1"/>
  <c r="E572" i="4"/>
  <c r="G527" i="4"/>
  <c r="I527" i="4" s="1"/>
  <c r="E527" i="4"/>
  <c r="G526" i="4"/>
  <c r="I526" i="4" s="1"/>
  <c r="E526" i="4"/>
  <c r="E959" i="4" l="1"/>
  <c r="E958" i="4"/>
  <c r="G913" i="4"/>
  <c r="I913" i="4" s="1"/>
  <c r="G861" i="4"/>
  <c r="I861" i="4" s="1"/>
  <c r="E861" i="4"/>
  <c r="G862" i="4"/>
  <c r="E862" i="4"/>
  <c r="G860" i="4"/>
  <c r="E860" i="4"/>
  <c r="G721" i="4"/>
  <c r="E721" i="4"/>
  <c r="G717" i="4"/>
  <c r="E717" i="4"/>
  <c r="G620" i="4" l="1"/>
  <c r="E620" i="4"/>
  <c r="G481" i="4"/>
  <c r="E481" i="4"/>
  <c r="G387" i="4"/>
  <c r="E387" i="4"/>
  <c r="G340" i="4"/>
  <c r="E340" i="4"/>
  <c r="E341" i="4"/>
  <c r="G289" i="4"/>
  <c r="E289" i="4"/>
  <c r="G232" i="4"/>
  <c r="E232" i="4"/>
  <c r="G137" i="4"/>
  <c r="E137" i="4"/>
  <c r="G43" i="4"/>
  <c r="G38" i="4"/>
  <c r="H202" i="10" l="1"/>
  <c r="K200" i="10"/>
  <c r="K203" i="10" s="1"/>
  <c r="J200" i="10"/>
  <c r="J203" i="10" s="1"/>
  <c r="I200" i="10"/>
  <c r="I203" i="10" s="1"/>
  <c r="G200" i="10"/>
  <c r="G203" i="10" s="1"/>
  <c r="F200" i="10"/>
  <c r="F203" i="10" s="1"/>
  <c r="E200" i="10"/>
  <c r="E203" i="10" s="1"/>
  <c r="D200" i="10"/>
  <c r="H200" i="10" l="1"/>
  <c r="D203" i="10"/>
  <c r="H203" i="10" s="1"/>
  <c r="F555" i="1"/>
  <c r="F561" i="1" s="1"/>
  <c r="G555" i="1"/>
  <c r="G561" i="1" s="1"/>
  <c r="H555" i="1"/>
  <c r="H561" i="1" s="1"/>
  <c r="E555" i="1"/>
  <c r="E561" i="1" s="1"/>
  <c r="I558" i="1"/>
  <c r="I557" i="1"/>
  <c r="L555" i="1"/>
  <c r="L561" i="1" s="1"/>
  <c r="K555" i="1"/>
  <c r="K561" i="1" s="1"/>
  <c r="J555" i="1"/>
  <c r="J561" i="1" s="1"/>
  <c r="I510" i="1"/>
  <c r="L508" i="1"/>
  <c r="L514" i="1" s="1"/>
  <c r="K508" i="1"/>
  <c r="K514" i="1" s="1"/>
  <c r="J508" i="1"/>
  <c r="J514" i="1" s="1"/>
  <c r="I508" i="1"/>
  <c r="I514" i="1" s="1"/>
  <c r="H508" i="1"/>
  <c r="H514" i="1" s="1"/>
  <c r="G508" i="1"/>
  <c r="G514" i="1" s="1"/>
  <c r="F508" i="1"/>
  <c r="F514" i="1" s="1"/>
  <c r="E508" i="1"/>
  <c r="E514" i="1" s="1"/>
  <c r="I555" i="1" l="1"/>
  <c r="I561" i="1" s="1"/>
  <c r="J809" i="1"/>
  <c r="K809" i="1"/>
  <c r="I721" i="4" l="1"/>
  <c r="I319" i="1"/>
  <c r="K70" i="1" l="1"/>
  <c r="L70" i="1"/>
  <c r="J70" i="1"/>
  <c r="I958" i="4" l="1"/>
  <c r="G671" i="4"/>
  <c r="G480" i="4"/>
  <c r="G339" i="4"/>
  <c r="G338" i="4"/>
  <c r="G335" i="4"/>
  <c r="G334" i="4"/>
  <c r="G282" i="4"/>
  <c r="G281" i="4"/>
  <c r="G280" i="4"/>
  <c r="G276" i="4"/>
  <c r="G184" i="4"/>
  <c r="G337" i="4" l="1"/>
  <c r="G761" i="1" l="1"/>
  <c r="G231" i="4" l="1"/>
  <c r="I231" i="4" s="1"/>
  <c r="I68" i="1" l="1"/>
  <c r="K369" i="1" l="1"/>
  <c r="L369" i="1"/>
  <c r="J369" i="1"/>
  <c r="E369" i="1"/>
  <c r="I369" i="1" s="1"/>
  <c r="K415" i="1"/>
  <c r="L415" i="1"/>
  <c r="J415" i="1"/>
  <c r="E415" i="1"/>
  <c r="I620" i="4" l="1"/>
  <c r="G619" i="4"/>
  <c r="I619" i="4" s="1"/>
  <c r="E619" i="4"/>
  <c r="G670" i="4"/>
  <c r="I670" i="4" s="1"/>
  <c r="E670" i="4"/>
  <c r="G669" i="4"/>
  <c r="I669" i="4" s="1"/>
  <c r="E669" i="4"/>
  <c r="G668" i="4"/>
  <c r="I668" i="4" s="1"/>
  <c r="E668" i="4"/>
  <c r="G667" i="4"/>
  <c r="I667" i="4" s="1"/>
  <c r="E667" i="4"/>
  <c r="I481" i="4"/>
  <c r="I480" i="4"/>
  <c r="E480" i="4"/>
  <c r="E434" i="4"/>
  <c r="G433" i="4"/>
  <c r="E433" i="4"/>
  <c r="I339" i="4"/>
  <c r="I340" i="4"/>
  <c r="I341" i="4"/>
  <c r="E339" i="4"/>
  <c r="I338" i="4"/>
  <c r="E338" i="4"/>
  <c r="G286" i="4" l="1"/>
  <c r="I286" i="4" s="1"/>
  <c r="E286" i="4"/>
  <c r="G285" i="4"/>
  <c r="I285" i="4" s="1"/>
  <c r="E285" i="4"/>
  <c r="G284" i="4"/>
  <c r="I284" i="4" s="1"/>
  <c r="E284" i="4"/>
  <c r="G283" i="4"/>
  <c r="I283" i="4" s="1"/>
  <c r="E283" i="4"/>
  <c r="E282" i="4"/>
  <c r="I281" i="4"/>
  <c r="E281" i="4"/>
  <c r="I280" i="4"/>
  <c r="E280" i="4"/>
  <c r="G279" i="4"/>
  <c r="E279" i="4"/>
  <c r="E287" i="4"/>
  <c r="G287" i="4"/>
  <c r="I287" i="4" s="1"/>
  <c r="G278" i="4"/>
  <c r="I278" i="4" s="1"/>
  <c r="E278" i="4"/>
  <c r="G277" i="4"/>
  <c r="I277" i="4" s="1"/>
  <c r="E277" i="4"/>
  <c r="I276" i="4"/>
  <c r="E276" i="4"/>
  <c r="E231" i="4"/>
  <c r="E184" i="4"/>
  <c r="G183" i="4"/>
  <c r="E183" i="4"/>
  <c r="E89" i="4"/>
  <c r="I416" i="1" l="1"/>
  <c r="L414" i="1"/>
  <c r="L417" i="1" s="1"/>
  <c r="K414" i="1"/>
  <c r="K417" i="1" s="1"/>
  <c r="J414" i="1"/>
  <c r="J417" i="1" s="1"/>
  <c r="H414" i="1"/>
  <c r="H417" i="1" s="1"/>
  <c r="H415" i="1" s="1"/>
  <c r="I415" i="1" s="1"/>
  <c r="G414" i="1"/>
  <c r="G417" i="1" s="1"/>
  <c r="F414" i="1"/>
  <c r="F417" i="1" s="1"/>
  <c r="E414" i="1"/>
  <c r="E417" i="1" s="1"/>
  <c r="I414" i="1" l="1"/>
  <c r="I417" i="1" s="1"/>
  <c r="K32" i="10" l="1"/>
  <c r="I32" i="10"/>
  <c r="I36" i="10" s="1"/>
  <c r="J32" i="10"/>
  <c r="K806" i="1" l="1"/>
  <c r="L806" i="1"/>
  <c r="J806" i="1"/>
  <c r="I806" i="1"/>
  <c r="I807" i="1"/>
  <c r="L809" i="1"/>
  <c r="K805" i="1" l="1"/>
  <c r="K812" i="1"/>
  <c r="L812" i="1"/>
  <c r="J812" i="1"/>
  <c r="J805" i="1"/>
  <c r="L805" i="1"/>
  <c r="H80" i="1" l="1"/>
  <c r="I762" i="1" l="1"/>
  <c r="I860" i="4" l="1"/>
  <c r="H82" i="1" l="1"/>
  <c r="J223" i="1" l="1"/>
  <c r="I671" i="4" l="1"/>
  <c r="G432" i="4"/>
  <c r="G431" i="4"/>
  <c r="G336" i="4"/>
  <c r="G288" i="4"/>
  <c r="I288" i="4" s="1"/>
  <c r="G91" i="4"/>
  <c r="G40" i="4"/>
  <c r="G39" i="4"/>
  <c r="K761" i="1" l="1"/>
  <c r="L761" i="1"/>
  <c r="J761" i="1"/>
  <c r="I184" i="4" l="1"/>
  <c r="K180" i="1"/>
  <c r="L180" i="1"/>
  <c r="K75" i="1"/>
  <c r="L75" i="1"/>
  <c r="M75" i="1"/>
  <c r="G35" i="1"/>
  <c r="K80" i="1"/>
  <c r="L80" i="1"/>
  <c r="J80" i="1"/>
  <c r="K56" i="1"/>
  <c r="L56" i="1"/>
  <c r="J56" i="1"/>
  <c r="J75" i="1"/>
  <c r="I80" i="1" l="1"/>
  <c r="F35" i="1"/>
  <c r="I130" i="1"/>
  <c r="I128" i="1" s="1"/>
  <c r="G128" i="1"/>
  <c r="H128" i="1"/>
  <c r="H269" i="1" l="1"/>
  <c r="H272" i="1" s="1"/>
  <c r="H134" i="1"/>
  <c r="H35" i="1"/>
  <c r="H853" i="1" l="1"/>
  <c r="D32" i="10" l="1"/>
  <c r="D36" i="10" s="1"/>
  <c r="E32" i="10"/>
  <c r="E36" i="10" s="1"/>
  <c r="F32" i="10"/>
  <c r="F36" i="10" s="1"/>
  <c r="G32" i="10"/>
  <c r="G36" i="10" s="1"/>
  <c r="J36" i="10"/>
  <c r="K36" i="10"/>
  <c r="H34" i="10"/>
  <c r="D74" i="10"/>
  <c r="D77" i="10" s="1"/>
  <c r="E74" i="10"/>
  <c r="E77" i="10" s="1"/>
  <c r="F74" i="10"/>
  <c r="F77" i="10" s="1"/>
  <c r="G74" i="10"/>
  <c r="G77" i="10" s="1"/>
  <c r="I74" i="10"/>
  <c r="I77" i="10" s="1"/>
  <c r="J74" i="10"/>
  <c r="J77" i="10" s="1"/>
  <c r="K74" i="10"/>
  <c r="K77" i="10" s="1"/>
  <c r="H76" i="10"/>
  <c r="D116" i="10"/>
  <c r="D119" i="10" s="1"/>
  <c r="E116" i="10"/>
  <c r="F116" i="10"/>
  <c r="F119" i="10" s="1"/>
  <c r="G116" i="10"/>
  <c r="G119" i="10" s="1"/>
  <c r="I116" i="10"/>
  <c r="I119" i="10" s="1"/>
  <c r="J116" i="10"/>
  <c r="J119" i="10" s="1"/>
  <c r="K116" i="10"/>
  <c r="K119" i="10" s="1"/>
  <c r="H118" i="10"/>
  <c r="E119" i="10"/>
  <c r="D158" i="10"/>
  <c r="D161" i="10" s="1"/>
  <c r="E158" i="10"/>
  <c r="E161" i="10" s="1"/>
  <c r="F158" i="10"/>
  <c r="F161" i="10" s="1"/>
  <c r="G158" i="10"/>
  <c r="G161" i="10" s="1"/>
  <c r="I158" i="10"/>
  <c r="I161" i="10" s="1"/>
  <c r="J158" i="10"/>
  <c r="J161" i="10" s="1"/>
  <c r="K158" i="10"/>
  <c r="K161" i="10" s="1"/>
  <c r="H159" i="10"/>
  <c r="H160" i="10"/>
  <c r="H119" i="10" l="1"/>
  <c r="H116" i="10"/>
  <c r="H74" i="10"/>
  <c r="H77" i="10" s="1"/>
  <c r="H36" i="10"/>
  <c r="H161" i="10"/>
  <c r="H32" i="10"/>
  <c r="H158" i="10"/>
  <c r="I433" i="4" l="1"/>
  <c r="F460" i="1"/>
  <c r="G460" i="1"/>
  <c r="H460" i="1"/>
  <c r="I464" i="1"/>
  <c r="E460" i="1"/>
  <c r="I59" i="1" l="1"/>
  <c r="H857" i="1" l="1"/>
  <c r="L854" i="1"/>
  <c r="L853" i="1" s="1"/>
  <c r="L857" i="1" s="1"/>
  <c r="K854" i="1"/>
  <c r="J854" i="1"/>
  <c r="J853" i="1" s="1"/>
  <c r="J857" i="1" s="1"/>
  <c r="I854" i="1"/>
  <c r="G853" i="1"/>
  <c r="G857" i="1" s="1"/>
  <c r="E853" i="1"/>
  <c r="E857" i="1" s="1"/>
  <c r="I811" i="1"/>
  <c r="I809" i="1" s="1"/>
  <c r="I810" i="1"/>
  <c r="I808" i="1" s="1"/>
  <c r="H805" i="1"/>
  <c r="H812" i="1" s="1"/>
  <c r="F805" i="1"/>
  <c r="E805" i="1"/>
  <c r="I761" i="1"/>
  <c r="G805" i="1" l="1"/>
  <c r="G812" i="1" s="1"/>
  <c r="K853" i="1"/>
  <c r="I857" i="1"/>
  <c r="E812" i="1"/>
  <c r="I853" i="1"/>
  <c r="I805" i="1" l="1"/>
  <c r="I812" i="1"/>
  <c r="K857" i="1"/>
  <c r="F320" i="1"/>
  <c r="G320" i="1"/>
  <c r="H320" i="1"/>
  <c r="F318" i="1"/>
  <c r="G318" i="1"/>
  <c r="H318" i="1"/>
  <c r="H317" i="1" l="1"/>
  <c r="G317" i="1"/>
  <c r="K178" i="1" l="1"/>
  <c r="L178" i="1"/>
  <c r="L177" i="1" s="1"/>
  <c r="J180" i="1"/>
  <c r="J178" i="1"/>
  <c r="F180" i="1"/>
  <c r="G180" i="1"/>
  <c r="H180" i="1"/>
  <c r="F178" i="1"/>
  <c r="G178" i="1"/>
  <c r="H178" i="1"/>
  <c r="K177" i="1" l="1"/>
  <c r="J177" i="1"/>
  <c r="G177" i="1"/>
  <c r="F177" i="1"/>
  <c r="H177" i="1"/>
  <c r="I179" i="1"/>
  <c r="E180" i="1"/>
  <c r="I180" i="1" s="1"/>
  <c r="E178" i="1"/>
  <c r="I178" i="1" s="1"/>
  <c r="E177" i="1" l="1"/>
  <c r="F56" i="1"/>
  <c r="G56" i="1"/>
  <c r="H56" i="1"/>
  <c r="I57" i="1"/>
  <c r="G760" i="1" l="1"/>
  <c r="G763" i="1" s="1"/>
  <c r="E671" i="4" l="1"/>
  <c r="I183" i="4"/>
  <c r="G182" i="4"/>
  <c r="I182" i="4" s="1"/>
  <c r="G181" i="4"/>
  <c r="E182" i="4"/>
  <c r="E181" i="4"/>
  <c r="E91" i="4"/>
  <c r="E56" i="1" l="1"/>
  <c r="I83" i="1" l="1"/>
  <c r="L82" i="1"/>
  <c r="K82" i="1"/>
  <c r="J82" i="1"/>
  <c r="G82" i="1"/>
  <c r="F82" i="1"/>
  <c r="E82" i="1"/>
  <c r="I75" i="1"/>
  <c r="I74" i="1"/>
  <c r="I73" i="1"/>
  <c r="I72" i="1"/>
  <c r="H70" i="1"/>
  <c r="I71" i="1"/>
  <c r="G70" i="1"/>
  <c r="F70" i="1"/>
  <c r="E70" i="1"/>
  <c r="I69" i="1"/>
  <c r="L67" i="1"/>
  <c r="K67" i="1"/>
  <c r="J67" i="1"/>
  <c r="H67" i="1"/>
  <c r="G67" i="1"/>
  <c r="F67" i="1"/>
  <c r="E67" i="1"/>
  <c r="I64" i="1"/>
  <c r="I63" i="1"/>
  <c r="I61" i="1"/>
  <c r="I60" i="1"/>
  <c r="I58" i="1"/>
  <c r="H52" i="1"/>
  <c r="L52" i="1"/>
  <c r="K52" i="1"/>
  <c r="J52" i="1"/>
  <c r="G52" i="1"/>
  <c r="F52" i="1"/>
  <c r="E52" i="1"/>
  <c r="I49" i="1"/>
  <c r="I48" i="1"/>
  <c r="I47" i="1"/>
  <c r="I46" i="1"/>
  <c r="L44" i="1"/>
  <c r="K44" i="1"/>
  <c r="J44" i="1"/>
  <c r="G44" i="1"/>
  <c r="F44" i="1"/>
  <c r="E44" i="1"/>
  <c r="I39" i="1"/>
  <c r="I38" i="1"/>
  <c r="I37" i="1"/>
  <c r="L35" i="1"/>
  <c r="K35" i="1"/>
  <c r="J35" i="1"/>
  <c r="E35" i="1"/>
  <c r="E34" i="1" l="1"/>
  <c r="E87" i="1" s="1"/>
  <c r="F34" i="1"/>
  <c r="F87" i="1" s="1"/>
  <c r="L34" i="1"/>
  <c r="L87" i="1" s="1"/>
  <c r="G34" i="1"/>
  <c r="G87" i="1" s="1"/>
  <c r="J34" i="1"/>
  <c r="J87" i="1" s="1"/>
  <c r="K34" i="1"/>
  <c r="K87" i="1" s="1"/>
  <c r="I82" i="1"/>
  <c r="I67" i="1"/>
  <c r="I56" i="1"/>
  <c r="I52" i="1"/>
  <c r="I35" i="1"/>
  <c r="I70" i="1"/>
  <c r="I53" i="1"/>
  <c r="H44" i="1"/>
  <c r="H34" i="1" l="1"/>
  <c r="H87" i="1" s="1"/>
  <c r="I87" i="1" s="1"/>
  <c r="I44" i="1"/>
  <c r="I34" i="1" l="1"/>
  <c r="I181" i="1"/>
  <c r="L182" i="1"/>
  <c r="K182" i="1"/>
  <c r="J182" i="1"/>
  <c r="H182" i="1"/>
  <c r="G182" i="1"/>
  <c r="F128" i="1"/>
  <c r="F134" i="1" s="1"/>
  <c r="G134" i="1"/>
  <c r="I177" i="1" l="1"/>
  <c r="E182" i="1"/>
  <c r="I225" i="1"/>
  <c r="L223" i="1"/>
  <c r="L226" i="1" s="1"/>
  <c r="K223" i="1"/>
  <c r="J226" i="1"/>
  <c r="H223" i="1"/>
  <c r="H226" i="1" s="1"/>
  <c r="G223" i="1"/>
  <c r="G226" i="1" s="1"/>
  <c r="F223" i="1"/>
  <c r="E223" i="1"/>
  <c r="E226" i="1" s="1"/>
  <c r="K226" i="1" l="1"/>
  <c r="I182" i="1"/>
  <c r="I226" i="1"/>
  <c r="I223" i="1"/>
  <c r="G41" i="4"/>
  <c r="F368" i="1" l="1"/>
  <c r="F371" i="1" s="1"/>
  <c r="G368" i="1"/>
  <c r="G371" i="1" s="1"/>
  <c r="H368" i="1"/>
  <c r="H371" i="1" s="1"/>
  <c r="F607" i="1" l="1"/>
  <c r="F612" i="1" s="1"/>
  <c r="G607" i="1"/>
  <c r="G612" i="1" s="1"/>
  <c r="H607" i="1"/>
  <c r="H612" i="1" s="1"/>
  <c r="I321" i="1"/>
  <c r="I322" i="1"/>
  <c r="G719" i="4" l="1"/>
  <c r="I719" i="4" s="1"/>
  <c r="I959" i="4" l="1"/>
  <c r="I862" i="4"/>
  <c r="E719" i="4" l="1"/>
  <c r="I137" i="4" l="1"/>
  <c r="G89" i="4"/>
  <c r="I89" i="4" s="1"/>
  <c r="I181" i="4"/>
  <c r="I767" i="4" l="1"/>
  <c r="I432" i="4" l="1"/>
  <c r="I431" i="4"/>
  <c r="G386" i="4"/>
  <c r="I386" i="4" s="1"/>
  <c r="G385" i="4"/>
  <c r="I385" i="4" s="1"/>
  <c r="I335" i="4"/>
  <c r="I336" i="4"/>
  <c r="I337" i="4"/>
  <c r="I334" i="4"/>
  <c r="K711" i="1"/>
  <c r="L711" i="1"/>
  <c r="J711" i="1"/>
  <c r="F657" i="1" l="1"/>
  <c r="F660" i="1" s="1"/>
  <c r="G657" i="1"/>
  <c r="G660" i="1" s="1"/>
  <c r="J318" i="1"/>
  <c r="L318" i="1"/>
  <c r="K318" i="1"/>
  <c r="H323" i="1"/>
  <c r="G269" i="1"/>
  <c r="G272" i="1" s="1"/>
  <c r="I812" i="4" l="1"/>
  <c r="L760" i="1" l="1"/>
  <c r="L763" i="1" s="1"/>
  <c r="K760" i="1"/>
  <c r="J760" i="1"/>
  <c r="J763" i="1" s="1"/>
  <c r="H760" i="1"/>
  <c r="H763" i="1" s="1"/>
  <c r="F760" i="1"/>
  <c r="F763" i="1" s="1"/>
  <c r="E760" i="1"/>
  <c r="E763" i="1" s="1"/>
  <c r="K763" i="1" l="1"/>
  <c r="I763" i="1"/>
  <c r="I760" i="1"/>
  <c r="I232" i="4" l="1"/>
  <c r="I387" i="4" l="1"/>
  <c r="E386" i="4"/>
  <c r="E385" i="4"/>
  <c r="K710" i="1" l="1"/>
  <c r="L710" i="1"/>
  <c r="L713" i="1" s="1"/>
  <c r="J710" i="1"/>
  <c r="J713" i="1" s="1"/>
  <c r="G713" i="1"/>
  <c r="H710" i="1"/>
  <c r="H713" i="1" s="1"/>
  <c r="E710" i="1"/>
  <c r="K713" i="1" l="1"/>
  <c r="I710" i="1"/>
  <c r="E713" i="1"/>
  <c r="I713" i="1" s="1"/>
  <c r="K607" i="1" l="1"/>
  <c r="L607" i="1"/>
  <c r="J607" i="1"/>
  <c r="E607" i="1"/>
  <c r="K269" i="1"/>
  <c r="L269" i="1"/>
  <c r="J269" i="1"/>
  <c r="E269" i="1"/>
  <c r="G323" i="1" l="1"/>
  <c r="G720" i="4"/>
  <c r="I720" i="4" s="1"/>
  <c r="E720" i="4"/>
  <c r="G718" i="4"/>
  <c r="I718" i="4" s="1"/>
  <c r="E718" i="4"/>
  <c r="I717" i="4"/>
  <c r="G716" i="4"/>
  <c r="I716" i="4" s="1"/>
  <c r="E716" i="4"/>
  <c r="G665" i="4" l="1"/>
  <c r="I665" i="4" s="1"/>
  <c r="E665" i="4"/>
  <c r="G664" i="4"/>
  <c r="I664" i="4" s="1"/>
  <c r="E664" i="4"/>
  <c r="G663" i="4"/>
  <c r="I663" i="4" s="1"/>
  <c r="E663" i="4"/>
  <c r="G666" i="4"/>
  <c r="I666" i="4" s="1"/>
  <c r="E666" i="4"/>
  <c r="E432" i="4"/>
  <c r="I434" i="4"/>
  <c r="E431" i="4"/>
  <c r="E337" i="4"/>
  <c r="E335" i="4"/>
  <c r="E334" i="4"/>
  <c r="E336" i="4"/>
  <c r="E288" i="4"/>
  <c r="I289" i="4"/>
  <c r="I91" i="4"/>
  <c r="G88" i="4"/>
  <c r="I88" i="4" s="1"/>
  <c r="G90" i="4"/>
  <c r="I90" i="4" s="1"/>
  <c r="G87" i="4"/>
  <c r="I87" i="4" s="1"/>
  <c r="E88" i="4"/>
  <c r="E90" i="4"/>
  <c r="E87" i="4"/>
  <c r="I43" i="4"/>
  <c r="I38" i="4"/>
  <c r="I41" i="4"/>
  <c r="G42" i="4"/>
  <c r="I42" i="4" s="1"/>
  <c r="G37" i="4"/>
  <c r="E39" i="4"/>
  <c r="E40" i="4"/>
  <c r="E41" i="4"/>
  <c r="E42" i="4"/>
  <c r="E38" i="4"/>
  <c r="I37" i="4" l="1"/>
  <c r="K660" i="1"/>
  <c r="L660" i="1"/>
  <c r="K657" i="1"/>
  <c r="L657" i="1"/>
  <c r="J660" i="1"/>
  <c r="J657" i="1"/>
  <c r="I659" i="1"/>
  <c r="E657" i="1"/>
  <c r="E660" i="1" s="1"/>
  <c r="I660" i="1" s="1"/>
  <c r="I657" i="1" l="1"/>
  <c r="K612" i="1"/>
  <c r="L612" i="1"/>
  <c r="J612" i="1"/>
  <c r="E612" i="1"/>
  <c r="I610" i="1"/>
  <c r="G466" i="1"/>
  <c r="J460" i="1"/>
  <c r="J466" i="1" s="1"/>
  <c r="K460" i="1"/>
  <c r="L460" i="1"/>
  <c r="L466" i="1" s="1"/>
  <c r="H466" i="1"/>
  <c r="I460" i="1"/>
  <c r="K368" i="1"/>
  <c r="L368" i="1"/>
  <c r="L371" i="1" s="1"/>
  <c r="J368" i="1"/>
  <c r="J371" i="1" s="1"/>
  <c r="E368" i="1"/>
  <c r="E371" i="1" s="1"/>
  <c r="I370" i="1"/>
  <c r="K320" i="1"/>
  <c r="L320" i="1"/>
  <c r="J320" i="1"/>
  <c r="E318" i="1"/>
  <c r="I318" i="1" s="1"/>
  <c r="E320" i="1"/>
  <c r="I320" i="1" s="1"/>
  <c r="L272" i="1"/>
  <c r="J272" i="1"/>
  <c r="K272" i="1"/>
  <c r="I269" i="1"/>
  <c r="I271" i="1"/>
  <c r="I272" i="1" l="1"/>
  <c r="K371" i="1"/>
  <c r="K466" i="1"/>
  <c r="J317" i="1"/>
  <c r="J323" i="1" s="1"/>
  <c r="K317" i="1"/>
  <c r="L317" i="1"/>
  <c r="L323" i="1" s="1"/>
  <c r="E317" i="1"/>
  <c r="E323" i="1" s="1"/>
  <c r="E466" i="1"/>
  <c r="I466" i="1" s="1"/>
  <c r="I607" i="1"/>
  <c r="E272" i="1"/>
  <c r="I368" i="1"/>
  <c r="I371" i="1" s="1"/>
  <c r="I612" i="1" l="1"/>
  <c r="K323" i="1"/>
  <c r="I317" i="1"/>
  <c r="J128" i="1"/>
  <c r="J134" i="1" s="1"/>
  <c r="K128" i="1"/>
  <c r="K134" i="1" s="1"/>
  <c r="L128" i="1"/>
  <c r="L134" i="1" s="1"/>
  <c r="E128" i="1"/>
  <c r="E134" i="1" s="1"/>
  <c r="I134" i="1"/>
  <c r="I323" i="1" l="1"/>
  <c r="E37" i="4" l="1"/>
</calcChain>
</file>

<file path=xl/sharedStrings.xml><?xml version="1.0" encoding="utf-8"?>
<sst xmlns="http://schemas.openxmlformats.org/spreadsheetml/2006/main" count="3640" uniqueCount="331">
  <si>
    <t>NN</t>
  </si>
  <si>
    <t>Բյուջետային ծախսերի տնտեսագիտական դասակարգման տարրերի</t>
  </si>
  <si>
    <t>Տարեսկզբին հաստատված</t>
  </si>
  <si>
    <t>Փոփոխություններ տարեկան նախահաշվում</t>
  </si>
  <si>
    <t>Ֆինանսավորում</t>
  </si>
  <si>
    <t>Դրամարկղային ծախս</t>
  </si>
  <si>
    <t>Փաստացի ծախս</t>
  </si>
  <si>
    <t>Դրամարկղի մնացորդ</t>
  </si>
  <si>
    <t>անվանումները</t>
  </si>
  <si>
    <t>ՀՀ կառավ. կողմից (համայնքի ղեկավարի որոշում)</t>
  </si>
  <si>
    <t>Վերադասի կողմից</t>
  </si>
  <si>
    <t>Ընդամենը</t>
  </si>
  <si>
    <t>Որոնցից 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</si>
  <si>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</si>
  <si>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</si>
  <si>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</si>
  <si>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</si>
  <si>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</si>
  <si>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</si>
  <si>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</si>
  <si>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</si>
  <si>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</si>
  <si>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</si>
  <si>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</si>
  <si>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</si>
  <si>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</si>
  <si>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</si>
  <si>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X</t>
  </si>
  <si>
    <t>x</t>
  </si>
  <si>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</si>
  <si>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</si>
  <si>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</si>
  <si>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</si>
  <si>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</si>
  <si>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</si>
  <si>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</si>
  <si>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</si>
  <si>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 xml:space="preserve">Բաժին N </t>
  </si>
  <si>
    <t>Խումբ N</t>
  </si>
  <si>
    <t>Դաս N</t>
  </si>
  <si>
    <t xml:space="preserve">7. Ծրագրային դասակարգման 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</si>
  <si>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</si>
  <si>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</si>
  <si>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</si>
  <si>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</si>
  <si>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</si>
  <si>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Վճարման ենթակա, սակայն չիրականացված վճարումներ (պարտքեր)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</si>
  <si>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</si>
  <si>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</si>
  <si>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</si>
  <si>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</si>
  <si>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</si>
  <si>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</si>
  <si>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</si>
  <si>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</si>
  <si>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</si>
  <si>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</si>
  <si>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3 Տոկոսավճարներ</t>
  </si>
  <si>
    <t>7.2 ՀԱՐԿԵՐ, ՊԱՐՏԱԴԻՐ ՎՃԱՐՆԵՐ ԵՎ ՏՈՒՅԺԵՐ, ՈՐՈՆՔ ԿԱՌԱՎԱՐՄԱՆ ՏԱՐԲԵՐ ՄԱԿԱՐԴԱԿՆԵՐԻ ԿՈՂՄԻՑ ԿԻՐԱՌՎՈՒՄ ԵՆ ՄԻՄՅԱՆՑ ՆԿԱՏՄԱՄԲ</t>
  </si>
  <si>
    <t>7.6 ԱՅԼ ԾԱԽՍԵՐ</t>
  </si>
  <si>
    <t>486100*</t>
  </si>
  <si>
    <t>7.7 ՊԱՀՈՒՍՏԱՅԻՆ ՄԻՋՈՑՆԵՐ</t>
  </si>
  <si>
    <t>Բ, ՈՉ ՖԻՆԱՆՍԱԿԱՆ ԱԿՏԻՎՆԵՐԻ ԳԾՈՎ ԾԱԽՍԵՐ</t>
  </si>
  <si>
    <t>1.ՀԻՄՆԱԿԱՆ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</si>
  <si>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</si>
  <si>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</si>
  <si>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Առաջին կարգի ստորագրություն</t>
  </si>
  <si>
    <t xml:space="preserve"> ________________ </t>
  </si>
  <si>
    <t>(ստորագրություն)</t>
  </si>
  <si>
    <t>(Ա.Հ.Ա.)</t>
  </si>
  <si>
    <t>Կ.Տ.</t>
  </si>
  <si>
    <t>Երկրորդ կարգի ստորագրություն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</si>
  <si>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</si>
  <si>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</si>
  <si>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</si>
  <si>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</si>
  <si>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</si>
  <si>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</si>
  <si>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</si>
  <si>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</si>
  <si>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</si>
  <si>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</si>
  <si>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</si>
  <si>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</si>
  <si>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</si>
  <si>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</si>
  <si>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</si>
  <si>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</si>
  <si>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</si>
  <si>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</si>
  <si>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</si>
  <si>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</si>
  <si>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</si>
  <si>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</si>
  <si>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</si>
  <si>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</si>
  <si>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</si>
  <si>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</si>
  <si>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</si>
  <si>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</si>
  <si>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</si>
  <si>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</si>
  <si>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</si>
  <si>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</si>
  <si>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</si>
  <si>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-Ներքին արժեթղթերի տոկոսավճարներ</t>
  </si>
  <si>
    <t> -Ներքին վարկերի տոկոսավճարներ</t>
  </si>
  <si>
    <t> -Արտաքին արժեթղթերի գծով տոկոսավճարներ</t>
  </si>
  <si>
    <t> -Արտաքին վարկերի գծով տոկոսավճարներ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</si>
  <si>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</si>
  <si>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</si>
  <si>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</si>
  <si>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</si>
  <si>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-Այլ ծախսեր</t>
  </si>
  <si>
    <t> -Այլ ծախսերի գծով պահեստավորված միջոցներ</t>
  </si>
  <si>
    <t> -Պահուստային միջոցներ</t>
  </si>
  <si>
    <t> -Շենքերի և շինությունների ձեռք բերում</t>
  </si>
  <si>
    <t> -Շենքերի և շինությունների կառուցում</t>
  </si>
  <si>
    <t> -Վարչական սարքավորումներ</t>
  </si>
  <si>
    <t> -Այլ մեքենաներ և սարքավորումներ</t>
  </si>
  <si>
    <t>Հ Ա Շ Վ Ե Տ Վ ՈՒ Թ Յ ՈՒ Ն</t>
  </si>
  <si>
    <t>ՀԻՄՆԱՐԿԻ ԿԱՏԱՐԱԾ ԲՅՈՒՋԵՏԱՅԻՆ ԾԱԽՍԵՐԻ ԵՎ ԲՅՈՒՋԵՏԱՅԻՆ ՊԱՐՏՔԵՐԻ ՄԱՍԻՆ</t>
  </si>
  <si>
    <t>Օրինակելի ձև Հ-2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</si>
  <si>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</si>
  <si>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</si>
  <si>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</si>
  <si>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Օրինակելի ձև Հ-8</t>
  </si>
  <si>
    <t>ԾՐԱԳՐԻ ՄԻՋՈՑԱՌՄԱՆ ԳԾՈՎ ԱՐԴՅՈՒՆՔԱՅԻՆ (ԿԱՏԱՐՈՂԱԿԱՆ) ՑՈՒՑԱՆԻՇՆԵՐԻ ՎԵՐԱԲԵՐՅԱԼ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</si>
  <si>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</si>
  <si>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</si>
  <si>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</si>
  <si>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</si>
  <si>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</si>
  <si>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</si>
  <si>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</si>
  <si>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</si>
  <si>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</si>
  <si>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</si>
  <si>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</si>
  <si>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</si>
  <si>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</si>
  <si>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</si>
  <si>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01</t>
  </si>
  <si>
    <t>02</t>
  </si>
  <si>
    <t>ՀՀ ֆինանսների նախարարություն</t>
  </si>
  <si>
    <t xml:space="preserve"> Հանրային ֆինանսների կառավարման բնագավառում պետական քաղաքականության մշակում՝ ծրագրերի համակարգում և մոնիտորինգ</t>
  </si>
  <si>
    <t xml:space="preserve"> Պետական պարտքի կառավարում</t>
  </si>
  <si>
    <t xml:space="preserve"> ՀՀ պետական պարտքի կառավարման գործընթացի հրապարակայնության ապահովում</t>
  </si>
  <si>
    <t>Հազար դրամ</t>
  </si>
  <si>
    <t>09</t>
  </si>
  <si>
    <t>05</t>
  </si>
  <si>
    <t xml:space="preserve"> Հանրային հատվածի ֆինանսական ոլորտի մասնագետների վերապատրաստում</t>
  </si>
  <si>
    <t>03</t>
  </si>
  <si>
    <t xml:space="preserve"> ՀՀ միջազգային վարկանիշի տրամադրում</t>
  </si>
  <si>
    <t xml:space="preserve"> ՀՀ ֆինանսների նախարարության տեխնիկական հագեցվածության բարելավում</t>
  </si>
  <si>
    <t xml:space="preserve"> Գնումների գործընթացի կարգավորում և համակարգում</t>
  </si>
  <si>
    <t xml:space="preserve"> Էլեկտրոնային գնումների համակարգի տեխնիկական սպասարկում</t>
  </si>
  <si>
    <t>04</t>
  </si>
  <si>
    <t xml:space="preserve"> Ծառայությունների մատուցում </t>
  </si>
  <si>
    <t xml:space="preserve"> ՀՀ պետական պարտքի կառավարման գործընթացի հրապարակայնության ապահովում </t>
  </si>
  <si>
    <t xml:space="preserve"> Պետական գնումների սահմանված կարգով մրցույթում հաղթող ճանաչված կազմակերպություններ </t>
  </si>
  <si>
    <t xml:space="preserve"> Հեռուստահաղորդումների միջին տևողություն, րոպե </t>
  </si>
  <si>
    <t xml:space="preserve"> Բլումբերգ տեղեկատվական համակարգի առևտրային
տերմինալի շահագործում, հատ </t>
  </si>
  <si>
    <t xml:space="preserve"> Ռոյթերս տեղեկատվական համակարգի առևտրային
տերմինալի շահագործում, հատ </t>
  </si>
  <si>
    <t xml:space="preserve"> ՀՀ ֆինանսների նախարարություն </t>
  </si>
  <si>
    <t xml:space="preserve"> Հանրային հատվածի ֆինանսական ոլորտի մասնագետների վերապատրաստում </t>
  </si>
  <si>
    <t xml:space="preserve"> Պետական գնումների սահմանված կարգով մրցույթում հաղթող ճանաչված կազմակերպություն </t>
  </si>
  <si>
    <t xml:space="preserve"> Հանրային հատվածի ներքին աուդիտորների շարունակական մասնագիտական վերապատրաստման դասընթացների թիվ, հատ </t>
  </si>
  <si>
    <t xml:space="preserve"> Մշակվող ռազմավարական փաստաթղթերի քանակ, հատ </t>
  </si>
  <si>
    <t xml:space="preserve"> Նորմատիվ իրավական ակտերի քանակ, հատ </t>
  </si>
  <si>
    <t xml:space="preserve"> Համակարգվող, իրականացվող և վերահսկման ենթարկվող ծրագրերի քանակ,հատ </t>
  </si>
  <si>
    <t xml:space="preserve"> Համակարգվող, իրականացվող և վերահսկման ենթարկվող միջոցառումների քանակ,հատ </t>
  </si>
  <si>
    <t xml:space="preserve"> ՀՀ միջազգային վարկանիշի տրամադրում </t>
  </si>
  <si>
    <t xml:space="preserve"> Moodys-ի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</si>
  <si>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ՀՀ ֆինանսների նախարարության տեխնիկական հագեցվածության բարելավում </t>
  </si>
  <si>
    <t xml:space="preserve"> ՀՀ ֆինանսների նախարարության համար համակարգչային տեխնիկայի և գրասենյակային գույքի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</si>
  <si>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</si>
  <si>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Էլեկտրոնային գնումների համակարգի տեխնիկական սպասարկում </t>
  </si>
  <si>
    <t xml:space="preserve">  «LSFinance (ԳԳՕ)» էլեկտրոնային գնումների համակարգի սպասարկում_x000D_
 </t>
  </si>
  <si>
    <t xml:space="preserve"> Էլեկտրոնային գնումների համակարգի կողմից սխալների կարգաբերում, տոկոս </t>
  </si>
  <si>
    <t xml:space="preserve"> Խնդիր բացահայտելուց հետո վերացման ժամանակահատվածը, աշխատանքային օր </t>
  </si>
  <si>
    <t xml:space="preserve"> Էլեկտրոնային գնումների համակարգի շահագործման անընդհատություն, տոկոս </t>
  </si>
  <si>
    <t xml:space="preserve"> Տրանսֆերտների տրամադրում </t>
  </si>
  <si>
    <t>Ընդամենը ծախսեր</t>
  </si>
  <si>
    <t xml:space="preserve">Ընդամենը ծախսեր 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</si>
  <si>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</si>
  <si>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Ֆինանսական կառավարման համակարգի վճարահաշվարկային ծառայություններ</t>
  </si>
  <si>
    <t xml:space="preserve"> Գանձապետարանի կողմից սպասարկվող հիմնարկների թիվ, հատ </t>
  </si>
  <si>
    <t xml:space="preserve"> Գանձապետական հաշիվների էլեկտրոնային կառավարման ապահովում, պետական վճարումների էլեկտրոնային համակարգի սպասարկում, տոկոս </t>
  </si>
  <si>
    <t xml:space="preserve"> Գնումների գործընթացի կարգավորում և համակարգում </t>
  </si>
  <si>
    <t>Հանրային հատվածի ֆինանսական ոլորտի մասնագետների վերապատրաստում</t>
  </si>
  <si>
    <t>ՀՀ պետական կառավարման մարմինների կողմից դիմումներ, հայցադիմումներ, դատարանի վճիռներ և որոշումների դեմ վերաքննիչ և վճռաբեկ բողոքներ ներկայացնելիս` «Պետական տուրքի մասին» ՀՀ օրենքով սահմանված վճարումներ</t>
  </si>
  <si>
    <t>Պետական պարտքի կառավարում</t>
  </si>
  <si>
    <t>07</t>
  </si>
  <si>
    <t xml:space="preserve"> Մուրհակների սպասարկում </t>
  </si>
  <si>
    <t xml:space="preserve"> ՀՀ պետական ներքին և արտաքին պարտքի դիմաց տոկոսների վճարում և պարտքի մարում և պարտքային գործառնությունների հետ կապված այլ վճարումներ </t>
  </si>
  <si>
    <t>Մուրհակների սպասարկում</t>
  </si>
  <si>
    <t>Արտասահմանյան պաշտոնական գործուղում</t>
  </si>
  <si>
    <t>Մասնագիտացված միավոր</t>
  </si>
  <si>
    <t>Արտասահմանյան պաշտոնական գործուղումներ</t>
  </si>
  <si>
    <t xml:space="preserve">Արտարժութային պետական պարտատոմսերի թողարկմանն առընչվող ծախսեր </t>
  </si>
  <si>
    <t>ԱՄՓՈՓ</t>
  </si>
  <si>
    <t>Վահրամ Պողոսյան</t>
  </si>
  <si>
    <t>Իրավաբանական անձի նույնականիշների քանակ, հատ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</si>
  <si>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 </t>
  </si>
  <si>
    <t xml:space="preserve">Մրցույթում հաղթող ճանաչված կազմակերպություններ </t>
  </si>
  <si>
    <t xml:space="preserve">Հանրապետության կողմից թողարկվող արտարժույթային պետական պարտատոմսերը ցուցակող </t>
  </si>
  <si>
    <t xml:space="preserve"> Բլումբերգ և Ռոյթերս տեղեկատվական համակարգերի առևտրային տերմինալների սպասարկման ու պարտքի գրանցման և կառավարման DMFAS 6.0 համակարգի տեխնիկական սպասարկման ծառայությունների դիմաց վճարումներ </t>
  </si>
  <si>
    <t xml:space="preserve">Պարտքի կառավարմանն առընչվող տեղեկատվական համակարգերի և ծրագրերի սպասարկում </t>
  </si>
  <si>
    <t xml:space="preserve"> Սպասարկվող DMFAS համակարգերի քանակ (հատ) </t>
  </si>
  <si>
    <t xml:space="preserve">Կառավարության պարտքի սպասարկում </t>
  </si>
  <si>
    <t xml:space="preserve">Կառավարության պարտքի սպասարկում (տոկոսավճարներ) </t>
  </si>
  <si>
    <t>Ֆինանսավորման ծախսերի իրականացում</t>
  </si>
  <si>
    <t xml:space="preserve"> Ծառայությունը մատուցող կազմակերպության(ների) անվանում(ներ)ը </t>
  </si>
  <si>
    <t xml:space="preserve"> Հանրային հատվածի որակավորված գնումների համակարգողների և ներքին աուդիտորների շարունակական մասնագիտական վերապատրաստում, հանրային ծրագրերի ֆինանսական և ծրագրային պատասխանատուների ԾԲ կարողությունների բարելավման դասընթացների կազմակերում </t>
  </si>
  <si>
    <t xml:space="preserve"> Քաղաքականության մշակման և դրա կատարման համակարգման, պետական ծրագրերի պլանավորման, մշակման, իրականացման և մոնիտորինգի (վերահսկման) ծառայություններ </t>
  </si>
  <si>
    <t xml:space="preserve"> ՀՀ տնտեսական, քաղաքական և ֆինանսական ցուցանիշների գնահատման, գնահատականների  հիման վրա վարկանիշի շնորհման նպատակով համագործակցություն վարկանիշ շնորհող հեղինակավոր միջազգային ընկերությունների հետ 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</si>
  <si>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 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</si>
  <si>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</si>
  <si>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</si>
  <si>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</si>
  <si>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</t>
  </si>
  <si>
    <t xml:space="preserve">32002 
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</si>
  <si>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Կառավարության ֆինանսական կառավարման տեղեկատվական համակարգերի ներդրում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</si>
  <si>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</si>
  <si>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ՀՀ հանրային հատվածի կազմակերպություններ 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</si>
  <si>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ձեռքբերում_x000D_
 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</si>
  <si>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</si>
  <si>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</si>
  <si>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Պլանավորում, բյուջետավորում, գանձապետական ծառայություններ, պետական պարտքի կառավարում. տնտեսական և հարկաբյուջետային քաղաքականության մշակում և մոնիտորինգ 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</si>
  <si>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 </t>
  </si>
  <si>
    <t>Դրամաշնորհ</t>
  </si>
  <si>
    <t>Համաֆինանսավորում</t>
  </si>
  <si>
    <t xml:space="preserve">  Բլումբերգ և Ռոյթերս տեղեկատվական համակարգերի առևտրային տերմինալներով նախատեսված տեղեկատվության նվազագույն անխափան հասանելիության մակարդակ, տոկոս </t>
  </si>
  <si>
    <t xml:space="preserve"> Պարտատոմսերի տեղաբաշխումների կազմակերպման, իրավասպասարկման, վարկանշման, ցուցակման ծառայությունների և իրավաբանական անձի նույնականիշի ձեռքբերման, պարտատոմսերի սեփականատիրոջ, իրավակարգավորման դաշտի, պահառուի փոփոխության գծով գործարքների դիմաց վճարումներ </t>
  </si>
  <si>
    <t xml:space="preserve"> Ծրագրային բյուջետավորում դասընթացներին  մասնակցած ֆինանսական և ծրագրային մասնագետների թվաքանակ, մարդ </t>
  </si>
  <si>
    <t xml:space="preserve"> Ծրագրային բյուջետավորման դասընթացի մոդուլների որակ, մասնագիտական գնահատական 1-5 բալային համակարգում </t>
  </si>
  <si>
    <t xml:space="preserve"> Ծրագրային բյուջետավորման դասընթացի բովանդակության համապատասխանությունը  մշակված մոդուլներին, մասնակիցների գնահատական 1-5 բալային համակարգում </t>
  </si>
  <si>
    <t xml:space="preserve"> Ծրագրային բյուջետավորում վերապատրաստման մեկ դասընթացի միջին տևողություն, ժամ </t>
  </si>
  <si>
    <t xml:space="preserve"> Ծրագրային բյուջետավորման  մասնագիտական վերապատրաստման դասընթացներին մասնակցած անձանց կին-տղամարդ հարաբերակցություն, տոկոս </t>
  </si>
  <si>
    <t xml:space="preserve"> Հանրային հատվածի ներքին աուդիտորների շարունակական  վերապատրաստվող ներքին աուդիտորների թվաքանակ, մարդ </t>
  </si>
  <si>
    <t xml:space="preserve"> Ներքին աուդիտորների շարունակական մասնագիտական վերապատրաստման դասընթացի բովանդակության համապատասխանությունը մշակված մոդուլներին, մասնակիցների գնահատական 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</si>
  <si>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 մասնագիտական կարիքներին, մասնակիցների գնահատական  1-5 բալային համակարգում </t>
  </si>
  <si>
    <t xml:space="preserve"> Ներքին աուդիտորների շարունակական մասնագիտական վերապատրաստման մեկ դասընթացի միջին տևողություն, ժամ </t>
  </si>
  <si>
    <t xml:space="preserve"> Հանրային հատվածի ներքին աուդիտորների  մասնագիտական վերապատրաստման դասընթացներին մասնակցած անձանց կին-տղամարդ հարաբերակցություն, տոկոս </t>
  </si>
  <si>
    <t xml:space="preserve"> Ֆինանսական կառավարման համակարգի վճարահաշվարկային գործառույթներն ապահովող համակարգերի սպասարկում, այդ թվում՛ «LSFinance (ԳԳՕ)», «Client Treasury», «LSBudget», e-payments, ներքին աուդիտի միասնական կառավարման տեղեկ. hամակարգ, բանկային ծառայություններ
 </t>
  </si>
  <si>
    <t xml:space="preserve"> Armeps.am և Armeps.am/ppcm գնումների համակարգերի սպասարկում </t>
  </si>
  <si>
    <t>Միջոցառումն իրականացնողի անվանումը</t>
  </si>
  <si>
    <t xml:space="preserve">«Standard Poors» վարկանիշային գործակալության կողմից վարկանիշերի վերանայումների նվազագույն քանակ, անգամ </t>
  </si>
  <si>
    <t>06</t>
  </si>
  <si>
    <t>7.5 ԿԱՌԱՎԱՐՄԱՆ ՄԱՐՄԻՆՆԵՐԻ ԳՈՐԾՈՒՆԵՈՒԹՅԱՆ ՀԵՏԵՎԱՆՔՈՎ ԱՌԱՋԱՑԱԾ ՎՆԱՍՆԵՐԻ ԿԱՄ ՎՆԱՍՎԱԾՔՆԵՐԻ ՎԵՐԱԿԱՆԳՆՈՒՄ</t>
  </si>
  <si>
    <t> -Կառավարման մարմինների գործունեության հետևանքով առաջացած վնասվածքների կամ վնասների վերականգնում</t>
  </si>
  <si>
    <t>Խորհրդակցական ծառայությունների ձեռքբերման պայմանագիր (քանակ)</t>
  </si>
  <si>
    <t xml:space="preserve"> -Արտաքին տոկոսավճարներ</t>
  </si>
  <si>
    <t> -Ներքին տոկոսավճարներ</t>
  </si>
  <si>
    <t>Վարկային և դրամաշնորհային միջոցներից մուտքեր</t>
  </si>
  <si>
    <t xml:space="preserve"> Դատական ակտերի հիման վրա ՀՀ պետական բյուջեից բռնագանձման ենթակա գումարների վճարում</t>
  </si>
  <si>
    <t xml:space="preserve"> Ծրագրային բյուջետավորում վերապատրաստվող խմբերի միջին թվաքանակ, մարդ </t>
  </si>
  <si>
    <t xml:space="preserve"> Ծրագրային բյուջետավորման վերապատրաստման դասընթացների թվաքանակ, հատ </t>
  </si>
  <si>
    <t>Վերապատրաստվող քաղաքացիական ծառայողների թվաքանակ, մարդ</t>
  </si>
  <si>
    <t>ԲԳԿ-ի գծով հաստատված բյուջեի նկատմամբ կատարողական տոկոս</t>
  </si>
  <si>
    <t>ԲԳԿ-ի գծով ՀՄԱ (հրատապ մեկ անձ) ընթացակարգով իրականացվող գնումների գումարը</t>
  </si>
  <si>
    <t xml:space="preserve"> Fitch և Moodys վարկանշային ընկերություններ, «Standard Poors» վարկանիշային գործակալություն</t>
  </si>
  <si>
    <t>Դատական ակտերի հիման վրա ՀՀ պետական բյուջեից բռնագանձման ենթակա գումարների վճարում</t>
  </si>
  <si>
    <t>Մշակված չէ</t>
  </si>
  <si>
    <t xml:space="preserve">Վճարումները կատարվել են «Citibank»-ի կողմից ներկայացված վճարման պահանջագրերի համաձայն և փաստացի գործարքների քանակը տարբերվել է կանխատեսվածից, քանի որ տեսականորեն գործարքների քանակի կանխատեսումը գրեթե անհնար է և ուղղակիորեն կախված չէ ՀՀ ՖՆ գործունեությունից: </t>
  </si>
  <si>
    <t>Կարեն Սարգսյան</t>
  </si>
  <si>
    <t>Փաստացի վճարվել է այնքան գումար, որքան տվյալ ժամանակահատվածում ներկայացվել է ՀՀ պետական բյուջեից բռնագանձման պահանջով դատական ակտ:</t>
  </si>
  <si>
    <t>Թողարկված մուրհակները մուրհակատերերի կողմից չեն ներկայացվել վճարման:</t>
  </si>
  <si>
    <t xml:space="preserve">Արտարժութային պետական պարտատոմսերի թողարկմանն առնչվող ծախսեր </t>
  </si>
  <si>
    <t xml:space="preserve">Պարտքի կառավարմանն առնչվող տեղեկատվական համակարգերի և ծրագրերի սպասարկում </t>
  </si>
  <si>
    <t xml:space="preserve">Արտարժութային պետական պարտատոմսերի թողարկմանն առնվող ծախսեր </t>
  </si>
  <si>
    <t>01.01.2023թ. --01.04.2023թ. ժամանակահատվածի համար</t>
  </si>
  <si>
    <t>01.01.2023թ.--01.04.2023թ. ժամանակահատվածի համար</t>
  </si>
  <si>
    <t xml:space="preserve"> Գործարար համաժողովի կազմակերպում </t>
  </si>
  <si>
    <t xml:space="preserve"> Պետական բյուջետային ծրագրերի գնահատում</t>
  </si>
  <si>
    <t>ՌԴ -ի կառավարության աջակցությամբ իրականացվող ԵՏՄ-ի անդամակցության շրջանակներում ՀՀ -ին տեխնիկական և ֆինանսական աջակցություն ցուցաբերելու դրամաշնորհային ծրագիր</t>
  </si>
  <si>
    <t>Անիմացիոն տեսահոլովակ, հատ</t>
  </si>
  <si>
    <t xml:space="preserve"> Հեռուստահաղորդումներ, հատ </t>
  </si>
  <si>
    <t>Անիմացիոն տեսահոլովակի միջին տևողություն, րոպե</t>
  </si>
  <si>
    <t>1.5-2</t>
  </si>
  <si>
    <t>3-4</t>
  </si>
  <si>
    <t>Գանձապետական պահառու համակարգում նոր բացված դեպո հաշիվների քանակը (նվազագույնը), հատ</t>
  </si>
  <si>
    <t xml:space="preserve"> Շրջանառության մեջ գտնվող պետական գանձապետական պարտատոմսերի ծավալի ավելացումը նախորդ տարվա վերջի ցուցանիշի նկատմամբ (նվազագույնը), տոկոս </t>
  </si>
  <si>
    <t>Նկարագրությունը՝</t>
  </si>
  <si>
    <t xml:space="preserve"> Գլխավոր տեղաբաշխող(ներ)ը և իրավախորհրդատուն հայտնի կլինեն մրցույթի արդյունքներով, վարկանշումը կիրականցվի Մուդիս և Ֆիտչ վարկանշային գործակալությունների կողմից, ցուցակումը կիրականացվի Իռլանդական ֆոնդային բորսային կողմից </t>
  </si>
  <si>
    <t>Մարման ենթակա մուրհակների թվաքանակ</t>
  </si>
  <si>
    <t>Պետական գնումների սահմանված կարգով մրցույթում հաղթող ճանաչված կազմակերպություն</t>
  </si>
  <si>
    <t>70/30</t>
  </si>
  <si>
    <t>45/55</t>
  </si>
  <si>
    <t>Ակտիվն օգտագործող կազմակերպության անվանումը</t>
  </si>
  <si>
    <t xml:space="preserve">Ծառայությունը մատուցող կազմակերպության (ների) անվանում (ներ) ը </t>
  </si>
  <si>
    <t xml:space="preserve">Տեխնիկական խնդիրների լուծում, ծրագրային ուղղումների ներդրում, սխալների վերացում, ծրագրային ապահովման ուղղումների ներդրման փաթեթների ստեղծում LSFinance (ԳԳՕ) էլեկտրոնային գնումների համակարգի սպասարկում , հատ </t>
  </si>
  <si>
    <t xml:space="preserve">Տեխնիկական խնդիրների լուծում, ծրագրային ուղղումների ներդրում, սխալների վերացում, ծրագրային ապահովման ուղղումների ներդրման փաթեթների ստեղծում / Armeps/ppcm   և  LSFinance (ԳԳՕ)  համակարգերի տվյալների համադրման  ծրագրի տեխնիկական սպասարկում, հատ </t>
  </si>
  <si>
    <t xml:space="preserve">Պետական բյուջետային, ինչպես նաև արտաբյուջետային միջոցների հաշվին մրցակցային եղանակով բացառությամբ երկփուլ մրցույթի գնման ընթացակարգերի իրականացում էլեկտրոնային համակարգով, տոկոս </t>
  </si>
  <si>
    <t xml:space="preserve">Տեխնիկական խնդիրների լուծում, ծրագրային ուղղումների ներդրում, ցանցային/տեխնիկական  խնդիրների հայտնաբերում, սխալների վերացում, բարդ իրավիճակների վերարտադրում, ծրագրային ապահովման ուղղումների ներդրման փաթեթների ստեղծում, հատ </t>
  </si>
  <si>
    <t xml:space="preserve"> ԿՖԿՏՀ ծրագրային ապահովման ձեռքբերման համար անհրաժեշտ տեխնիկական առաջադրանք և գնման փաստաթղթեր, փաթեթ </t>
  </si>
  <si>
    <t xml:space="preserve"> ՌԴ-ի կառավարության աջակցությամբ իրականացվող ԵՏՄ-ի անդամակցության շրջանակներում ՀՀ-ին տեխնիկական և ֆինանսական աջակցություն ցուցաբերելու  դրամաշնորհային ծրագիր </t>
  </si>
  <si>
    <t>ՀՀ հանրային հատվածի կազմակերպություններ</t>
  </si>
  <si>
    <t>ԿՖԿՏՀ-ի օգտվողների ուսուցանում, %</t>
  </si>
  <si>
    <t>ՎԶԵԲ կառավարիչների խորհրդի տարեկան հանդիպման և գործարար համաժողովի կազմակերպում</t>
  </si>
  <si>
    <t xml:space="preserve">Ծառայությունների մատուցում </t>
  </si>
  <si>
    <t xml:space="preserve">Պետական գնումների սահմանված կարգով մրցույթում հաղթող ճանաչված կազմակերպություններ </t>
  </si>
  <si>
    <t>Տեսահոլովակների պատրաստում թիվ, հատ</t>
  </si>
  <si>
    <t xml:space="preserve">Պետական բյուջետային ծրագրերի գնահատում </t>
  </si>
  <si>
    <t xml:space="preserve"> Իրականացնել  բյուջետային ծրագրերի վերլուծություն, գնահատում, աուդիտ՛ հրապարակելով արդյունքները </t>
  </si>
  <si>
    <t>Աուդիտորների քանակ</t>
  </si>
  <si>
    <t xml:space="preserve">  Բլումբերգ Ֆինանս (Bloomberg Finance L.P.), Թոմսոն Ռոյթերս (Thomson Reuters (Markets) Eastern Europe Limited), ՄԱԿ-ի Առևտրի և զարգացման համաժողով (UNCTAD) </t>
  </si>
  <si>
    <t xml:space="preserve">Պարտատոմսերի սեփականատիրոջ, իրավական կարգավորման դաշտի, պահառուի փոփոխության գծով գործարքների քանակ, հատ </t>
  </si>
  <si>
    <t xml:space="preserve">Օգտակար գործողության ժամկետում գտնվող գույքով և տեխնիկական սարքավորումներով հագեցվածության տոկոս </t>
  </si>
  <si>
    <t xml:space="preserve"> ՌԴ-ի կառավարության աջակցությամբ իրականացվող ԵՏՄ-ի անդամակցության շրջանակներում ՀՀ-ին տեխնիկական և ֆինանսական աջակցություն ցուցաբերելու  դրամաշնորհային ծրագրի շրջանակներում սարքավորումների ձեռքբերում </t>
  </si>
  <si>
    <t>13 ապրիլի 2023 թ.</t>
  </si>
  <si>
    <t>13 ապրիլի 2023թ</t>
  </si>
  <si>
    <t xml:space="preserve"> Մարտ ամսին մատուցված ծառայությունների դիմաց վճարումները կկատարվեն ապրիլ ամսին: </t>
  </si>
  <si>
    <t xml:space="preserve">Տարբերությունը պայմանավորված է բանկերի կողմից փաստացի մատուցած ծառայություններով: Մարտ ամսին մատուցված ծառայությունների դիմաց վճարումները կկատարվեն ապրիլ ամսին: Առաջին եռամսյակի ընթացքում չի տպագրվել փոխանցելի մուրհակ: 
</t>
  </si>
  <si>
    <t>Պայմանագրերը կնքված են հաստատված անվանացանկի համաձայն, և վճարումները կկատարվեն կնքված պայմանագրով հաստատված ժամանակացույցի համապատասխան:</t>
  </si>
  <si>
    <t>Միջոցառումը կիրականացվի հաջորդ եռամսյակներում:</t>
  </si>
  <si>
    <t>Աշխատակիցների վերապատրաստման ծառայությունների գնման գործընթացը ընթացքի մեջ է:</t>
  </si>
  <si>
    <t>Պետության կարիքների համար ծառայության մատուցման պայմանագրի հիման վրա ֆինանսական միջոցներ հատկացնելու նպատակով համաձայնագիրը դեռևս չի կնքվել:</t>
  </si>
  <si>
    <t>Գնումների գործընթացով պայմանավորված՝ համաձայնագիր կնքված չէ։</t>
  </si>
  <si>
    <t>Միջոցառման ազդեցությունը չի գնահատվել, քանի որ գնումների գործընթացով պայմանավորված՝ համաձայնագիր կնքված չէ։</t>
  </si>
  <si>
    <t xml:space="preserve"> ԱՄՆ դոլարի նկատմամբ ՀՀ դրամի կանխատեսումային և փաստացի ձևավորված փոխարժեքների տարբերություն, կանխատեսումային և փաստացի կատարված գործարքների տարբերություն:</t>
  </si>
  <si>
    <t>Պայմանավորված է ԱՄՆ դոլարի նկատմամբ ՀՀ դրամի կանխատեսումային և փաստացի ձևավորված փոխարժեքների տարբերությունով:</t>
  </si>
  <si>
    <r>
      <rPr>
        <b/>
        <sz val="10"/>
        <color indexed="8"/>
        <rFont val="GHEA Grapalat"/>
        <family val="3"/>
      </rPr>
      <t>1</t>
    </r>
    <r>
      <rPr>
        <sz val="10"/>
        <color indexed="8"/>
        <rFont val="GHEA Grapalat"/>
        <family val="3"/>
      </rPr>
      <t xml:space="preserve">. 6-ամսյա ԱՄՆ դոլարի LIBOR, 6-ամսյա EURIBOR, SOFR և SDR տոկոսադրույքի կանխատեսումային և 2023թ. I-ին եռամսյակի  վճարումների համար կիրառված փաստացի դրույքաչափերի տարբերություն: </t>
    </r>
    <r>
      <rPr>
        <b/>
        <sz val="10"/>
        <color indexed="8"/>
        <rFont val="GHEA Grapalat"/>
        <family val="3"/>
      </rPr>
      <t>2</t>
    </r>
    <r>
      <rPr>
        <sz val="10"/>
        <color indexed="8"/>
        <rFont val="GHEA Grapalat"/>
        <family val="3"/>
      </rPr>
      <t xml:space="preserve">. 2022թ. և 2023թ. I-ին եռամսյակի ընթացքում մի շարք վարկերի գծով մասհանումների պլանային ցուցանիշի էական թերակատարում: </t>
    </r>
    <r>
      <rPr>
        <b/>
        <sz val="10"/>
        <color indexed="8"/>
        <rFont val="GHEA Grapalat"/>
        <family val="3"/>
      </rPr>
      <t>3</t>
    </r>
    <r>
      <rPr>
        <sz val="10"/>
        <color indexed="8"/>
        <rFont val="GHEA Grapalat"/>
        <family val="3"/>
      </rPr>
      <t xml:space="preserve">. SDR-ի ԱՄՆ դոլարի նկատմամբ կանխատեսումային և փաստացի ձևավորված փոխարժեքի տարբերություն: </t>
    </r>
    <r>
      <rPr>
        <b/>
        <sz val="10"/>
        <color indexed="8"/>
        <rFont val="GHEA Grapalat"/>
        <family val="3"/>
      </rPr>
      <t>4</t>
    </r>
    <r>
      <rPr>
        <sz val="10"/>
        <color indexed="8"/>
        <rFont val="GHEA Grapalat"/>
        <family val="3"/>
      </rPr>
      <t>. Արտարժույթների նկատմամբ ՀՀ դրամի կանխատեսումային և փաստացի ձևավորված փոխարժեքների տարբերություն:</t>
    </r>
  </si>
  <si>
    <t xml:space="preserve">Տարբերությունը պայամանվորված է դասընթացի ձևաչափի փոփոխությամբ՝ լսարանային եղանակով  հայտարարված մրցույթը չեղարկվել է և պլանավորվում է դասընթացը կազմակերպել օնլայն (ինտերակտիվ) եղանակով։ </t>
  </si>
  <si>
    <t>Տարբերությունը պայամանվորված է դասընթացի ձևաչափի փոփոխությամբ՝ լսարանային եղանակով  հայտարարված մրցույթը չեղարկվել է և պլանավորվում է դասընթացը կազմակերպել օնլայն (ինտերակտիվ) եղանակով։ Պետության կարիքների համար ծառայության մատուցման պայմանագրի հիման վրա ֆինանսական միջոցներ հատկացնելու նպատակով համաձայնագիրը դեռևս չի կնքվել:</t>
  </si>
  <si>
    <t>Համապատասխան հոլովակի պատրասման անհրաժեշտությունը վերացել է:</t>
  </si>
  <si>
    <t>«Ֆիթչ» վարկանիշային գործակալության կողմից վճարման պահանջ չի ներկայացվել:</t>
  </si>
  <si>
    <t xml:space="preserve"> Fitch-ի վարկային դեֆոլտի (երկարաժամկետ և կարճաժամկետ, դրամային և արտարժB651:J654ույթային) վարկանիշների վերանայումների նվազագույն քանակ, անգամ </t>
  </si>
  <si>
    <t>Մարվել է թվով երկու մուրհակ:</t>
  </si>
  <si>
    <t>Կովիդի ծրագրերի գնահատման նպատակով 2023թ պետական բյուջեով առաջին եռամսյակի համար նախատեսված գումարի ծախսման վերաբերյալ տեղեկացնում ենք, որ նշված աշխատանքների գծով մրցույթի կազմակերպման տեխնիկական առաջադրանքի ձևակերպման նպատակով ԱՄՀ-ին առաջարկվել է տրամադրել տեխնիկական աջակցություն, որի առկայության պայմաններում միայն հնարավոր կլինի կազմակերպել մրցույթը։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</si>
</sst>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0000"/>
    <numFmt numFmtId="166" formatCode="##,##0.0;\(##,##0.0\);\-"/>
    <numFmt numFmtId="167" formatCode="_-* #,##0.00\ &quot;₽&quot;_-;\-* #,##0.00\ &quot;₽&quot;_-;_-* &quot;-&quot;??\ &quot;₽&quot;_-;_-@_-"/>
    <numFmt numFmtId="168" formatCode="0.0"/>
  </numFmts>
  <fonts count="75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rgb="FF000000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sz val="10"/>
      <color theme="1"/>
      <name val="GHEA Grapalat"/>
      <family val="3"/>
    </font>
    <font>
      <sz val="10"/>
      <color rgb="FF000000"/>
      <name val="GHEA Grapalat"/>
      <family val="3"/>
    </font>
    <font>
      <i/>
      <sz val="11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Times Armenian"/>
      <family val="1"/>
    </font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8"/>
      <name val="GHEA Grapalat"/>
      <family val="2"/>
    </font>
    <font>
      <sz val="9"/>
      <name val="GHEA Grapalat"/>
      <family val="3"/>
    </font>
    <font>
      <sz val="10"/>
      <name val="Times Armenian"/>
      <family val="1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GHEA Grapalat"/>
      <family val="3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  <font>
      <b/>
      <sz val="10"/>
      <color indexed="8"/>
      <name val="GHEA Grapalat"/>
      <family val="3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43" fontId="17" fillId="0" borderId="0" applyFont="0" applyFill="0" applyBorder="0" applyAlignment="0" applyProtection="0"/>
    <xf numFmtId="166" fontId="21" fillId="0" borderId="0" applyFill="0" applyBorder="0" applyProtection="0">
      <alignment horizontal="right" vertical="top"/>
    </xf>
    <xf numFmtId="0" fontId="21" fillId="0" borderId="0">
      <alignment horizontal="left" vertical="top" wrapText="1"/>
    </xf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4" fillId="6" borderId="0" applyNumberFormat="0" applyBorder="0" applyAlignment="0" applyProtection="0"/>
    <xf numFmtId="0" fontId="25" fillId="9" borderId="16" applyNumberFormat="0" applyAlignment="0" applyProtection="0"/>
    <xf numFmtId="0" fontId="26" fillId="10" borderId="19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16" applyNumberFormat="0" applyAlignment="0" applyProtection="0"/>
    <xf numFmtId="0" fontId="33" fillId="0" borderId="18" applyNumberFormat="0" applyFill="0" applyAlignment="0" applyProtection="0"/>
    <xf numFmtId="0" fontId="34" fillId="7" borderId="0" applyNumberFormat="0" applyBorder="0" applyAlignment="0" applyProtection="0"/>
    <xf numFmtId="0" fontId="22" fillId="11" borderId="20" applyNumberFormat="0" applyFont="0" applyAlignment="0" applyProtection="0"/>
    <xf numFmtId="0" fontId="35" fillId="9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4" fillId="7" borderId="0" applyNumberFormat="0" applyBorder="0" applyAlignment="0" applyProtection="0"/>
    <xf numFmtId="0" fontId="42" fillId="0" borderId="0"/>
    <xf numFmtId="0" fontId="43" fillId="0" borderId="0">
      <alignment horizontal="left"/>
    </xf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5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0" borderId="0"/>
    <xf numFmtId="0" fontId="49" fillId="0" borderId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16" applyNumberFormat="0" applyAlignment="0" applyProtection="0"/>
    <xf numFmtId="0" fontId="58" fillId="9" borderId="17" applyNumberFormat="0" applyAlignment="0" applyProtection="0"/>
    <xf numFmtId="0" fontId="59" fillId="9" borderId="16" applyNumberFormat="0" applyAlignment="0" applyProtection="0"/>
    <xf numFmtId="0" fontId="60" fillId="0" borderId="18" applyNumberFormat="0" applyFill="0" applyAlignment="0" applyProtection="0"/>
    <xf numFmtId="0" fontId="61" fillId="10" borderId="19" applyNumberFormat="0" applyAlignment="0" applyProtection="0"/>
    <xf numFmtId="0" fontId="62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65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65" fillId="35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5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9" fillId="0" borderId="0"/>
    <xf numFmtId="0" fontId="45" fillId="0" borderId="0"/>
    <xf numFmtId="0" fontId="22" fillId="0" borderId="0"/>
    <xf numFmtId="0" fontId="72" fillId="0" borderId="0"/>
    <xf numFmtId="0" fontId="74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</cellStyleXfs>
  <cellXfs count="36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0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vertical="center" wrapText="1"/>
    </xf>
    <xf numFmtId="43" fontId="13" fillId="0" borderId="1" xfId="1" applyFont="1" applyBorder="1" applyAlignment="1">
      <alignment horizontal="left" vertical="center" wrapText="1" indent="1"/>
    </xf>
    <xf numFmtId="43" fontId="13" fillId="0" borderId="1" xfId="1" applyFont="1" applyBorder="1" applyAlignment="1">
      <alignment horizontal="left" vertical="center" wrapText="1"/>
    </xf>
    <xf numFmtId="43" fontId="12" fillId="0" borderId="1" xfId="1" applyFont="1" applyBorder="1" applyAlignment="1">
      <alignment vertical="center" wrapText="1"/>
    </xf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3" fontId="13" fillId="0" borderId="1" xfId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5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4" fontId="5" fillId="0" borderId="1" xfId="1" applyNumberFormat="1" applyFont="1" applyBorder="1"/>
    <xf numFmtId="164" fontId="5" fillId="0" borderId="0" xfId="0" applyNumberFormat="1" applyFont="1"/>
    <xf numFmtId="43" fontId="5" fillId="0" borderId="0" xfId="0" applyNumberFormat="1" applyFont="1"/>
    <xf numFmtId="4" fontId="13" fillId="0" borderId="1" xfId="1" applyNumberFormat="1" applyFont="1" applyBorder="1" applyAlignment="1">
      <alignment horizontal="right" vertical="center" wrapText="1"/>
    </xf>
    <xf numFmtId="43" fontId="13" fillId="0" borderId="0" xfId="1" applyFont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/>
    </xf>
    <xf numFmtId="43" fontId="13" fillId="0" borderId="0" xfId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43" fontId="5" fillId="0" borderId="1" xfId="1" applyFont="1" applyBorder="1" applyAlignment="1"/>
    <xf numFmtId="4" fontId="5" fillId="0" borderId="0" xfId="1" applyNumberFormat="1" applyFont="1" applyBorder="1"/>
    <xf numFmtId="2" fontId="5" fillId="0" borderId="0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43" fontId="13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19" fillId="0" borderId="2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168" fontId="13" fillId="0" borderId="1" xfId="0" applyNumberFormat="1" applyFont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center" wrapText="1"/>
    </xf>
    <xf numFmtId="0" fontId="50" fillId="0" borderId="2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19" fillId="0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/>
    </xf>
  </cellXfs>
  <cellStyles count="158">
    <cellStyle name="20% - Accent1" xfId="97" builtinId="30" customBuiltin="1"/>
    <cellStyle name="20% - Accent1 2" xfId="4"/>
    <cellStyle name="20% - Accent2" xfId="101" builtinId="34" customBuiltin="1"/>
    <cellStyle name="20% - Accent2 2" xfId="5"/>
    <cellStyle name="20% - Accent3" xfId="105" builtinId="38" customBuiltin="1"/>
    <cellStyle name="20% - Accent3 2" xfId="6"/>
    <cellStyle name="20% - Accent4" xfId="109" builtinId="42" customBuiltin="1"/>
    <cellStyle name="20% - Accent4 2" xfId="7"/>
    <cellStyle name="20% - Accent5" xfId="113" builtinId="46" customBuiltin="1"/>
    <cellStyle name="20% - Accent5 2" xfId="8"/>
    <cellStyle name="20% - Accent6" xfId="117" builtinId="50" customBuiltin="1"/>
    <cellStyle name="20% - Accent6 2" xfId="9"/>
    <cellStyle name="40% - Accent1" xfId="98" builtinId="31" customBuiltin="1"/>
    <cellStyle name="40% - Accent1 2" xfId="10"/>
    <cellStyle name="40% - Accent2" xfId="102" builtinId="35" customBuiltin="1"/>
    <cellStyle name="40% - Accent2 2" xfId="11"/>
    <cellStyle name="40% - Accent3" xfId="106" builtinId="39" customBuiltin="1"/>
    <cellStyle name="40% - Accent3 2" xfId="12"/>
    <cellStyle name="40% - Accent4" xfId="110" builtinId="43" customBuiltin="1"/>
    <cellStyle name="40% - Accent4 2" xfId="13"/>
    <cellStyle name="40% - Accent5" xfId="114" builtinId="47" customBuiltin="1"/>
    <cellStyle name="40% - Accent5 2" xfId="14"/>
    <cellStyle name="40% - Accent6" xfId="118" builtinId="51" customBuiltin="1"/>
    <cellStyle name="40% - Accent6 2" xfId="15"/>
    <cellStyle name="60% - Accent1" xfId="99" builtinId="32" customBuiltin="1"/>
    <cellStyle name="60% - Accent1 2" xfId="16"/>
    <cellStyle name="60% - Accent2" xfId="103" builtinId="36" customBuiltin="1"/>
    <cellStyle name="60% - Accent2 2" xfId="17"/>
    <cellStyle name="60% - Accent3" xfId="107" builtinId="40" customBuiltin="1"/>
    <cellStyle name="60% - Accent3 2" xfId="18"/>
    <cellStyle name="60% - Accent4" xfId="111" builtinId="44" customBuiltin="1"/>
    <cellStyle name="60% - Accent4 2" xfId="19"/>
    <cellStyle name="60% - Accent5" xfId="115" builtinId="48" customBuiltin="1"/>
    <cellStyle name="60% - Accent5 2" xfId="20"/>
    <cellStyle name="60% - Accent6" xfId="119" builtinId="52" customBuiltin="1"/>
    <cellStyle name="60% - Accent6 2" xfId="21"/>
    <cellStyle name="Accent1" xfId="96" builtinId="29" customBuiltin="1"/>
    <cellStyle name="Accent1 2" xfId="22"/>
    <cellStyle name="Accent2" xfId="100" builtinId="33" customBuiltin="1"/>
    <cellStyle name="Accent2 2" xfId="23"/>
    <cellStyle name="Accent3" xfId="104" builtinId="37" customBuiltin="1"/>
    <cellStyle name="Accent3 2" xfId="24"/>
    <cellStyle name="Accent4" xfId="108" builtinId="41" customBuiltin="1"/>
    <cellStyle name="Accent4 2" xfId="25"/>
    <cellStyle name="Accent5" xfId="112" builtinId="45" customBuiltin="1"/>
    <cellStyle name="Accent5 2" xfId="26"/>
    <cellStyle name="Accent6" xfId="116" builtinId="49" customBuiltin="1"/>
    <cellStyle name="Accent6 2" xfId="27"/>
    <cellStyle name="Bad" xfId="85" builtinId="27" customBuiltin="1"/>
    <cellStyle name="Bad 2" xfId="28"/>
    <cellStyle name="Calculation" xfId="89" builtinId="22" customBuiltin="1"/>
    <cellStyle name="Calculation 2" xfId="29"/>
    <cellStyle name="Check Cell" xfId="91" builtinId="23" customBuiltin="1"/>
    <cellStyle name="Check Cell 2" xfId="30"/>
    <cellStyle name="Comma" xfId="1" builtinId="3"/>
    <cellStyle name="Comma 2" xfId="47"/>
    <cellStyle name="Comma 2 2" xfId="48"/>
    <cellStyle name="Comma 2 2 2" xfId="60"/>
    <cellStyle name="Comma 2 2 2 2" xfId="146"/>
    <cellStyle name="Comma 2 2 3" xfId="73"/>
    <cellStyle name="Comma 2 2 3 2" xfId="155"/>
    <cellStyle name="Comma 2 2 4" xfId="75"/>
    <cellStyle name="Comma 2 2 5" xfId="127"/>
    <cellStyle name="Comma 2 2 6" xfId="136"/>
    <cellStyle name="Comma 2 3" xfId="59"/>
    <cellStyle name="Comma 2 3 2" xfId="145"/>
    <cellStyle name="Comma 2 4" xfId="74"/>
    <cellStyle name="Comma 2 5" xfId="135"/>
    <cellStyle name="Comma 3" xfId="49"/>
    <cellStyle name="Comma 3 2" xfId="50"/>
    <cellStyle name="Comma 3 2 2" xfId="62"/>
    <cellStyle name="Comma 3 2 2 2" xfId="148"/>
    <cellStyle name="Comma 3 2 3" xfId="138"/>
    <cellStyle name="Comma 3 3" xfId="61"/>
    <cellStyle name="Comma 3 3 2" xfId="147"/>
    <cellStyle name="Comma 3 4" xfId="76"/>
    <cellStyle name="Comma 3 5" xfId="137"/>
    <cellStyle name="Comma 4" xfId="51"/>
    <cellStyle name="Comma 4 2" xfId="52"/>
    <cellStyle name="Comma 4 2 2" xfId="64"/>
    <cellStyle name="Comma 4 2 2 2" xfId="150"/>
    <cellStyle name="Comma 4 2 3" xfId="140"/>
    <cellStyle name="Comma 4 3" xfId="63"/>
    <cellStyle name="Comma 4 3 2" xfId="149"/>
    <cellStyle name="Comma 4 4" xfId="77"/>
    <cellStyle name="Comma 4 5" xfId="139"/>
    <cellStyle name="Comma 5" xfId="53"/>
    <cellStyle name="Comma 5 2" xfId="65"/>
    <cellStyle name="Comma 5 2 2" xfId="151"/>
    <cellStyle name="Comma 5 3" xfId="141"/>
    <cellStyle name="Comma 6" xfId="70"/>
    <cellStyle name="Comma 7" xfId="46"/>
    <cellStyle name="Comma 7 2" xfId="134"/>
    <cellStyle name="Currency 2" xfId="128"/>
    <cellStyle name="Explanatory Text" xfId="94" builtinId="53" customBuiltin="1"/>
    <cellStyle name="Explanatory Text 2" xfId="31"/>
    <cellStyle name="Good" xfId="84" builtinId="26" customBuiltin="1"/>
    <cellStyle name="Good 2" xfId="32"/>
    <cellStyle name="Heading 1" xfId="80" builtinId="16" customBuiltin="1"/>
    <cellStyle name="Heading 1 2" xfId="33"/>
    <cellStyle name="Heading 2" xfId="81" builtinId="17" customBuiltin="1"/>
    <cellStyle name="Heading 2 2" xfId="34"/>
    <cellStyle name="Heading 3" xfId="82" builtinId="18" customBuiltin="1"/>
    <cellStyle name="Heading 3 2" xfId="35"/>
    <cellStyle name="Heading 4" xfId="83" builtinId="19" customBuiltin="1"/>
    <cellStyle name="Heading 4 2" xfId="36"/>
    <cellStyle name="Input" xfId="87" builtinId="20" customBuiltin="1"/>
    <cellStyle name="Input 2" xfId="37"/>
    <cellStyle name="Linked Cell" xfId="90" builtinId="24" customBuiltin="1"/>
    <cellStyle name="Linked Cell 2" xfId="38"/>
    <cellStyle name="Neutral" xfId="86" builtinId="28" customBuiltin="1"/>
    <cellStyle name="Neutral 2" xfId="39"/>
    <cellStyle name="Neutral 2 2" xfId="54"/>
    <cellStyle name="Normal" xfId="0" builtinId="0"/>
    <cellStyle name="Normal 15" xfId="131"/>
    <cellStyle name="Normal 2" xfId="3"/>
    <cellStyle name="Normal 2 2" xfId="66"/>
    <cellStyle name="Normal 2 2 2" xfId="121"/>
    <cellStyle name="Normal 2 2 3" xfId="152"/>
    <cellStyle name="Normal 2 3" xfId="55"/>
    <cellStyle name="Normal 2 3 2" xfId="142"/>
    <cellStyle name="Normal 2 4" xfId="78"/>
    <cellStyle name="Normal 2 5" xfId="129"/>
    <cellStyle name="Normal 2 5 2" xfId="156"/>
    <cellStyle name="Normal 2 6" xfId="130"/>
    <cellStyle name="Normal 3" xfId="56"/>
    <cellStyle name="Normal 3 2" xfId="79"/>
    <cellStyle name="Normal 3 2 2" xfId="122"/>
    <cellStyle name="Normal 3 3" xfId="132"/>
    <cellStyle name="Normal 3 3 2" xfId="157"/>
    <cellStyle name="Normal 4" xfId="57"/>
    <cellStyle name="Normal 4 2" xfId="67"/>
    <cellStyle name="Normal 4 2 2" xfId="153"/>
    <cellStyle name="Normal 4 3" xfId="143"/>
    <cellStyle name="Normal 5" xfId="69"/>
    <cellStyle name="Normal 6" xfId="45"/>
    <cellStyle name="Note" xfId="93" builtinId="10" customBuiltin="1"/>
    <cellStyle name="Note 2" xfId="40"/>
    <cellStyle name="Output" xfId="88" builtinId="21" customBuiltin="1"/>
    <cellStyle name="Output 2" xfId="41"/>
    <cellStyle name="Percent 2" xfId="58"/>
    <cellStyle name="Percent 2 2" xfId="68"/>
    <cellStyle name="Percent 2 2 2" xfId="124"/>
    <cellStyle name="Percent 2 2 3" xfId="154"/>
    <cellStyle name="Percent 2 3" xfId="123"/>
    <cellStyle name="Percent 2 4" xfId="144"/>
    <cellStyle name="SN_241" xfId="2"/>
    <cellStyle name="Title" xfId="133" builtinId="15" customBuiltin="1"/>
    <cellStyle name="Title 2" xfId="42"/>
    <cellStyle name="Title 3" xfId="120"/>
    <cellStyle name="Total" xfId="95" builtinId="25" customBuiltin="1"/>
    <cellStyle name="Total 2" xfId="43"/>
    <cellStyle name="Warning Text" xfId="92" builtinId="11" customBuiltin="1"/>
    <cellStyle name="Warning Text 2" xfId="44"/>
    <cellStyle name="Обычный 2" xfId="71"/>
    <cellStyle name="Обычный 2 2" xfId="125"/>
    <cellStyle name="Финансовый 2" xfId="72"/>
    <cellStyle name="Финансовый 2 2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4"/>
  <sheetViews>
    <sheetView tabSelected="1" workbookViewId="0">
      <selection activeCell="K97" sqref="K97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8.28515625" style="9" customWidth="1"/>
    <col min="6" max="6" width="11.42578125" style="9" customWidth="1"/>
    <col min="7" max="7" width="17.5703125" style="9" customWidth="1"/>
    <col min="8" max="8" width="14.85546875" style="9" bestFit="1" customWidth="1"/>
    <col min="9" max="9" width="18.140625" style="9" customWidth="1"/>
    <col min="10" max="10" width="18.28515625" style="9" customWidth="1"/>
    <col min="11" max="11" width="18.85546875" style="9" customWidth="1"/>
    <col min="12" max="12" width="18.140625" style="9" customWidth="1"/>
    <col min="13" max="13" width="9.5703125" style="9" customWidth="1"/>
    <col min="14" max="14" width="9.5703125" style="9" bestFit="1" customWidth="1"/>
    <col min="15" max="16384" width="9.140625" style="9"/>
  </cols>
  <sheetData>
    <row r="1" spans="2:14">
      <c r="J1" s="297" t="s">
        <v>122</v>
      </c>
      <c r="K1" s="297"/>
      <c r="L1" s="297"/>
    </row>
    <row r="2" spans="2:14">
      <c r="J2" s="115"/>
      <c r="K2" s="115"/>
      <c r="L2" s="115"/>
    </row>
    <row r="3" spans="2:14">
      <c r="B3" s="298" t="s">
        <v>120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2:14">
      <c r="B4" s="298" t="s">
        <v>121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2:14">
      <c r="B5" s="298" t="s">
        <v>272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</row>
    <row r="6" spans="2:14">
      <c r="L6" s="9" t="s">
        <v>201</v>
      </c>
      <c r="N6" s="12"/>
    </row>
    <row r="7" spans="2:14">
      <c r="B7" s="291" t="s">
        <v>29</v>
      </c>
      <c r="C7" s="291"/>
      <c r="D7" s="113" t="s">
        <v>30</v>
      </c>
      <c r="E7" s="289" t="s">
        <v>144</v>
      </c>
      <c r="F7" s="289"/>
      <c r="G7" s="289"/>
      <c r="H7" s="289"/>
      <c r="I7" s="289"/>
      <c r="J7" s="289"/>
      <c r="K7" s="289"/>
      <c r="L7" s="289"/>
    </row>
    <row r="8" spans="2:14">
      <c r="B8" s="291"/>
      <c r="C8" s="291"/>
      <c r="D8" s="113" t="s">
        <v>31</v>
      </c>
      <c r="E8" s="289">
        <v>104021</v>
      </c>
      <c r="F8" s="289"/>
      <c r="G8" s="289"/>
      <c r="H8" s="289"/>
      <c r="I8" s="289"/>
      <c r="J8" s="289"/>
      <c r="K8" s="289"/>
      <c r="L8" s="289"/>
    </row>
    <row r="9" spans="2:14"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</row>
    <row r="10" spans="2:14">
      <c r="B10" s="291" t="s">
        <v>32</v>
      </c>
      <c r="C10" s="291"/>
      <c r="D10" s="113" t="s">
        <v>30</v>
      </c>
      <c r="E10" s="289" t="s">
        <v>144</v>
      </c>
      <c r="F10" s="289"/>
      <c r="G10" s="289"/>
      <c r="H10" s="289"/>
      <c r="I10" s="289"/>
      <c r="J10" s="289"/>
      <c r="K10" s="289"/>
      <c r="L10" s="289"/>
    </row>
    <row r="11" spans="2:14">
      <c r="B11" s="291"/>
      <c r="C11" s="291"/>
      <c r="D11" s="113" t="s">
        <v>31</v>
      </c>
      <c r="E11" s="289">
        <v>104021</v>
      </c>
      <c r="F11" s="289"/>
      <c r="G11" s="289"/>
      <c r="H11" s="289"/>
      <c r="I11" s="289"/>
      <c r="J11" s="289"/>
      <c r="K11" s="289"/>
      <c r="L11" s="289"/>
    </row>
    <row r="12" spans="2:14"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</row>
    <row r="13" spans="2:14">
      <c r="B13" s="291" t="s">
        <v>33</v>
      </c>
      <c r="C13" s="291"/>
      <c r="D13" s="291"/>
      <c r="E13" s="289" t="s">
        <v>144</v>
      </c>
      <c r="F13" s="289"/>
      <c r="G13" s="289"/>
      <c r="H13" s="289"/>
      <c r="I13" s="289"/>
      <c r="J13" s="289"/>
      <c r="K13" s="289"/>
      <c r="L13" s="289"/>
    </row>
    <row r="14" spans="2:14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</row>
    <row r="15" spans="2:14">
      <c r="B15" s="291" t="s">
        <v>34</v>
      </c>
      <c r="C15" s="291"/>
      <c r="D15" s="291"/>
      <c r="E15" s="289">
        <v>1006</v>
      </c>
      <c r="F15" s="289"/>
      <c r="G15" s="289"/>
      <c r="H15" s="289"/>
      <c r="I15" s="289"/>
      <c r="J15" s="289"/>
      <c r="K15" s="289"/>
      <c r="L15" s="289"/>
    </row>
    <row r="16" spans="2:14"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</row>
    <row r="17" spans="2:15">
      <c r="B17" s="291" t="s">
        <v>35</v>
      </c>
      <c r="C17" s="291"/>
      <c r="D17" s="291"/>
      <c r="E17" s="289">
        <v>1</v>
      </c>
      <c r="F17" s="289"/>
      <c r="G17" s="289"/>
      <c r="H17" s="289"/>
      <c r="I17" s="289"/>
      <c r="J17" s="289"/>
      <c r="K17" s="289"/>
      <c r="L17" s="289"/>
    </row>
    <row r="18" spans="2:15"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</row>
    <row r="19" spans="2:15">
      <c r="B19" s="294" t="s">
        <v>36</v>
      </c>
      <c r="C19" s="294"/>
      <c r="D19" s="113" t="s">
        <v>37</v>
      </c>
      <c r="E19" s="295" t="s">
        <v>142</v>
      </c>
      <c r="F19" s="295"/>
      <c r="G19" s="295"/>
      <c r="H19" s="295"/>
      <c r="I19" s="295"/>
      <c r="J19" s="295"/>
      <c r="K19" s="295"/>
      <c r="L19" s="295"/>
    </row>
    <row r="20" spans="2:15">
      <c r="B20" s="294"/>
      <c r="C20" s="294"/>
      <c r="D20" s="113" t="s">
        <v>38</v>
      </c>
      <c r="E20" s="295" t="s">
        <v>142</v>
      </c>
      <c r="F20" s="295"/>
      <c r="G20" s="295"/>
      <c r="H20" s="295"/>
      <c r="I20" s="295"/>
      <c r="J20" s="295"/>
      <c r="K20" s="295"/>
      <c r="L20" s="295"/>
    </row>
    <row r="21" spans="2:15">
      <c r="B21" s="294"/>
      <c r="C21" s="294"/>
      <c r="D21" s="113" t="s">
        <v>39</v>
      </c>
      <c r="E21" s="295" t="s">
        <v>143</v>
      </c>
      <c r="F21" s="295"/>
      <c r="G21" s="295"/>
      <c r="H21" s="295"/>
      <c r="I21" s="295"/>
      <c r="J21" s="295"/>
      <c r="K21" s="295"/>
      <c r="L21" s="295"/>
    </row>
    <row r="22" spans="2:15"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</row>
    <row r="23" spans="2:15" ht="27" customHeight="1">
      <c r="B23" s="280" t="s">
        <v>40</v>
      </c>
      <c r="C23" s="281"/>
      <c r="D23" s="113" t="s">
        <v>41</v>
      </c>
      <c r="E23" s="286" t="s">
        <v>218</v>
      </c>
      <c r="F23" s="287"/>
      <c r="G23" s="287"/>
      <c r="H23" s="287"/>
      <c r="I23" s="287"/>
      <c r="J23" s="287"/>
      <c r="K23" s="287"/>
      <c r="L23" s="288"/>
    </row>
    <row r="24" spans="2:15" ht="27">
      <c r="B24" s="282"/>
      <c r="C24" s="283"/>
      <c r="D24" s="113" t="s">
        <v>42</v>
      </c>
      <c r="E24" s="289">
        <v>1108</v>
      </c>
      <c r="F24" s="289"/>
      <c r="G24" s="289"/>
      <c r="H24" s="289"/>
      <c r="I24" s="289"/>
      <c r="J24" s="289"/>
      <c r="K24" s="289"/>
      <c r="L24" s="289"/>
    </row>
    <row r="25" spans="2:15" ht="27">
      <c r="B25" s="282"/>
      <c r="C25" s="283"/>
      <c r="D25" s="113" t="s">
        <v>43</v>
      </c>
      <c r="E25" s="286" t="s">
        <v>219</v>
      </c>
      <c r="F25" s="287"/>
      <c r="G25" s="287"/>
      <c r="H25" s="287"/>
      <c r="I25" s="287"/>
      <c r="J25" s="287"/>
      <c r="K25" s="287"/>
      <c r="L25" s="288"/>
    </row>
    <row r="26" spans="2:15" ht="27">
      <c r="B26" s="284"/>
      <c r="C26" s="285"/>
      <c r="D26" s="113" t="s">
        <v>44</v>
      </c>
      <c r="E26" s="289">
        <v>11001</v>
      </c>
      <c r="F26" s="289"/>
      <c r="G26" s="289"/>
      <c r="H26" s="289"/>
      <c r="I26" s="289"/>
      <c r="J26" s="289"/>
      <c r="K26" s="289"/>
      <c r="L26" s="289"/>
    </row>
    <row r="27" spans="2:15"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</row>
    <row r="28" spans="2:15">
      <c r="B28" s="291" t="s">
        <v>45</v>
      </c>
      <c r="C28" s="291"/>
      <c r="D28" s="291"/>
      <c r="E28" s="289" t="s">
        <v>148</v>
      </c>
      <c r="F28" s="289"/>
      <c r="G28" s="289"/>
      <c r="H28" s="289"/>
      <c r="I28" s="289"/>
      <c r="J28" s="289"/>
      <c r="K28" s="289"/>
      <c r="L28" s="289"/>
    </row>
    <row r="31" spans="2:15" ht="79.5" customHeight="1">
      <c r="B31" s="277" t="s">
        <v>50</v>
      </c>
      <c r="C31" s="292" t="s">
        <v>1</v>
      </c>
      <c r="D31" s="292"/>
      <c r="E31" s="277" t="s">
        <v>49</v>
      </c>
      <c r="F31" s="277" t="s">
        <v>3</v>
      </c>
      <c r="G31" s="277"/>
      <c r="H31" s="277"/>
      <c r="I31" s="277" t="s">
        <v>47</v>
      </c>
      <c r="J31" s="277" t="s">
        <v>4</v>
      </c>
      <c r="K31" s="277" t="s">
        <v>5</v>
      </c>
      <c r="L31" s="277" t="s">
        <v>6</v>
      </c>
      <c r="M31" s="277" t="s">
        <v>46</v>
      </c>
      <c r="N31" s="277"/>
      <c r="O31" s="277" t="s">
        <v>7</v>
      </c>
    </row>
    <row r="32" spans="2:15" ht="54">
      <c r="B32" s="277"/>
      <c r="C32" s="114" t="s">
        <v>8</v>
      </c>
      <c r="D32" s="112" t="s">
        <v>0</v>
      </c>
      <c r="E32" s="277"/>
      <c r="F32" s="112" t="s">
        <v>48</v>
      </c>
      <c r="G32" s="112" t="s">
        <v>9</v>
      </c>
      <c r="H32" s="112" t="s">
        <v>10</v>
      </c>
      <c r="I32" s="277"/>
      <c r="J32" s="277"/>
      <c r="K32" s="277"/>
      <c r="L32" s="277"/>
      <c r="M32" s="112" t="s">
        <v>11</v>
      </c>
      <c r="N32" s="112" t="s">
        <v>12</v>
      </c>
      <c r="O32" s="277"/>
    </row>
    <row r="33" spans="2:15">
      <c r="B33" s="116" t="s">
        <v>13</v>
      </c>
      <c r="C33" s="116" t="s">
        <v>14</v>
      </c>
      <c r="D33" s="116" t="s">
        <v>15</v>
      </c>
      <c r="E33" s="116" t="s">
        <v>16</v>
      </c>
      <c r="F33" s="116" t="s">
        <v>17</v>
      </c>
      <c r="G33" s="116" t="s">
        <v>18</v>
      </c>
      <c r="H33" s="116" t="s">
        <v>19</v>
      </c>
      <c r="I33" s="116" t="s">
        <v>20</v>
      </c>
      <c r="J33" s="116" t="s">
        <v>21</v>
      </c>
      <c r="K33" s="116" t="s">
        <v>22</v>
      </c>
      <c r="L33" s="116" t="s">
        <v>23</v>
      </c>
      <c r="M33" s="116" t="s">
        <v>24</v>
      </c>
      <c r="N33" s="116" t="s">
        <v>25</v>
      </c>
      <c r="O33" s="116" t="s">
        <v>26</v>
      </c>
    </row>
    <row r="34" spans="2:15" ht="17.25">
      <c r="B34" s="66">
        <v>1100000</v>
      </c>
      <c r="C34" s="65" t="s">
        <v>72</v>
      </c>
      <c r="D34" s="66" t="s">
        <v>28</v>
      </c>
      <c r="E34" s="181">
        <f>E35+E44+E52+E56+E67+E70+E75+E82+E80</f>
        <v>2900942.2000000007</v>
      </c>
      <c r="F34" s="181">
        <f>F35+F44+F52+F56+F67+F70+F75+F82+F80</f>
        <v>0</v>
      </c>
      <c r="G34" s="185">
        <f>G35+G44+G52+G56+G67+G70+G75+G82+G80</f>
        <v>0</v>
      </c>
      <c r="H34" s="181">
        <f>H35+H44+H52+H56+H67+H70+H75+H82+H80</f>
        <v>2.2737367544323206E-13</v>
      </c>
      <c r="I34" s="181">
        <f>E34+F34+G34+H34</f>
        <v>2900942.2000000007</v>
      </c>
      <c r="J34" s="181">
        <f>J35+J44+J52+J56+J67+J70+J75+J82+J80</f>
        <v>530787.04</v>
      </c>
      <c r="K34" s="181">
        <f>K35+K44+K52+K56+K67+K70+K75+K82+K80</f>
        <v>520060.16000000003</v>
      </c>
      <c r="L34" s="181">
        <f>L35+L44+L52+L56+L67+L70+L75+L82+L80</f>
        <v>654808.77000000014</v>
      </c>
      <c r="M34" s="10"/>
      <c r="N34" s="10"/>
      <c r="O34" s="10"/>
    </row>
    <row r="35" spans="2:15" ht="54">
      <c r="B35" s="66">
        <v>1110000</v>
      </c>
      <c r="C35" s="65" t="s">
        <v>65</v>
      </c>
      <c r="D35" s="66" t="s">
        <v>28</v>
      </c>
      <c r="E35" s="129">
        <f>E37+E38+E39</f>
        <v>2605538.2000000002</v>
      </c>
      <c r="F35" s="129">
        <f>F37+F38+F39</f>
        <v>0</v>
      </c>
      <c r="G35" s="215">
        <f>G37+G38+G39</f>
        <v>0</v>
      </c>
      <c r="H35" s="129">
        <f>H37+H38+H39</f>
        <v>0</v>
      </c>
      <c r="I35" s="129">
        <f>E35+F35+G35+H35</f>
        <v>2605538.2000000002</v>
      </c>
      <c r="J35" s="129">
        <f>J37+J38+J39</f>
        <v>509088.3</v>
      </c>
      <c r="K35" s="129">
        <f>K37+K38+K39</f>
        <v>499715.32</v>
      </c>
      <c r="L35" s="129">
        <f>L37+L38+L39</f>
        <v>630776.13000000012</v>
      </c>
      <c r="M35" s="10"/>
      <c r="N35" s="10"/>
      <c r="O35" s="10"/>
    </row>
    <row r="36" spans="2:15" ht="17.25">
      <c r="B36" s="66">
        <v>1110000</v>
      </c>
      <c r="C36" s="67" t="s">
        <v>51</v>
      </c>
      <c r="D36" s="66" t="s">
        <v>28</v>
      </c>
      <c r="E36" s="181"/>
      <c r="F36" s="46"/>
      <c r="G36" s="46"/>
      <c r="H36" s="46"/>
      <c r="I36" s="181"/>
      <c r="J36" s="181"/>
      <c r="K36" s="181"/>
      <c r="L36" s="181"/>
      <c r="M36" s="10"/>
      <c r="N36" s="10"/>
      <c r="O36" s="10"/>
    </row>
    <row r="37" spans="2:15" ht="17.25">
      <c r="B37" s="66">
        <v>1111000</v>
      </c>
      <c r="C37" s="65" t="s">
        <v>73</v>
      </c>
      <c r="D37" s="66">
        <v>411100</v>
      </c>
      <c r="E37" s="181">
        <v>2215206</v>
      </c>
      <c r="F37" s="46"/>
      <c r="G37" s="185"/>
      <c r="H37" s="181"/>
      <c r="I37" s="181">
        <f>E37+F37+G37+H37</f>
        <v>2215206</v>
      </c>
      <c r="J37" s="181">
        <v>389201</v>
      </c>
      <c r="K37" s="181">
        <v>389153.99</v>
      </c>
      <c r="L37" s="181">
        <v>500042.27</v>
      </c>
      <c r="M37" s="10"/>
      <c r="N37" s="10"/>
      <c r="O37" s="10"/>
    </row>
    <row r="38" spans="2:15" ht="17.25">
      <c r="B38" s="66">
        <v>1112000</v>
      </c>
      <c r="C38" s="65" t="s">
        <v>74</v>
      </c>
      <c r="D38" s="66">
        <v>411200</v>
      </c>
      <c r="E38" s="181">
        <v>225836.7</v>
      </c>
      <c r="F38" s="46"/>
      <c r="G38" s="152"/>
      <c r="H38" s="46"/>
      <c r="I38" s="181">
        <f>E38+F38+G38+H38</f>
        <v>225836.7</v>
      </c>
      <c r="J38" s="181">
        <v>37639.5</v>
      </c>
      <c r="K38" s="181">
        <v>28313.53</v>
      </c>
      <c r="L38" s="181">
        <v>48486.06</v>
      </c>
      <c r="M38" s="25"/>
      <c r="N38" s="10"/>
      <c r="O38" s="10"/>
    </row>
    <row r="39" spans="2:15" ht="17.25">
      <c r="B39" s="66">
        <v>1113000</v>
      </c>
      <c r="C39" s="65" t="s">
        <v>75</v>
      </c>
      <c r="D39" s="66">
        <v>411300</v>
      </c>
      <c r="E39" s="181">
        <v>164495.5</v>
      </c>
      <c r="F39" s="46"/>
      <c r="G39" s="46"/>
      <c r="H39" s="46"/>
      <c r="I39" s="181">
        <f>E39+F39+G39+H39</f>
        <v>164495.5</v>
      </c>
      <c r="J39" s="181">
        <v>82247.8</v>
      </c>
      <c r="K39" s="181">
        <v>82247.8</v>
      </c>
      <c r="L39" s="181">
        <v>82247.8</v>
      </c>
      <c r="M39" s="10"/>
      <c r="N39" s="10"/>
      <c r="O39" s="10"/>
    </row>
    <row r="40" spans="2:15" ht="17.25">
      <c r="B40" s="66">
        <v>1114000</v>
      </c>
      <c r="C40" s="65" t="s">
        <v>52</v>
      </c>
      <c r="D40" s="66">
        <v>411400</v>
      </c>
      <c r="E40" s="181"/>
      <c r="F40" s="46"/>
      <c r="G40" s="46"/>
      <c r="H40" s="46"/>
      <c r="I40" s="181"/>
      <c r="J40" s="181"/>
      <c r="K40" s="181"/>
      <c r="L40" s="181"/>
      <c r="M40" s="10"/>
      <c r="N40" s="10"/>
      <c r="O40" s="10"/>
    </row>
    <row r="41" spans="2:15" ht="17.25">
      <c r="B41" s="66">
        <v>1115000</v>
      </c>
      <c r="C41" s="65" t="s">
        <v>76</v>
      </c>
      <c r="D41" s="66">
        <v>411500</v>
      </c>
      <c r="E41" s="181"/>
      <c r="F41" s="46"/>
      <c r="G41" s="46"/>
      <c r="H41" s="46"/>
      <c r="I41" s="181"/>
      <c r="J41" s="181"/>
      <c r="K41" s="181"/>
      <c r="L41" s="181"/>
      <c r="M41" s="10"/>
      <c r="N41" s="10"/>
      <c r="O41" s="10"/>
    </row>
    <row r="42" spans="2:15" ht="17.25">
      <c r="B42" s="66">
        <v>1116000</v>
      </c>
      <c r="C42" s="65" t="s">
        <v>77</v>
      </c>
      <c r="D42" s="66">
        <v>412100</v>
      </c>
      <c r="E42" s="181"/>
      <c r="F42" s="46"/>
      <c r="G42" s="46"/>
      <c r="H42" s="46"/>
      <c r="I42" s="181"/>
      <c r="J42" s="181"/>
      <c r="K42" s="181"/>
      <c r="L42" s="181"/>
      <c r="M42" s="10"/>
      <c r="N42" s="10"/>
      <c r="O42" s="10"/>
    </row>
    <row r="43" spans="2:15" ht="17.25">
      <c r="B43" s="66">
        <v>1120000</v>
      </c>
      <c r="C43" s="65" t="s">
        <v>53</v>
      </c>
      <c r="D43" s="66" t="s">
        <v>28</v>
      </c>
      <c r="E43" s="181"/>
      <c r="F43" s="46"/>
      <c r="G43" s="46"/>
      <c r="H43" s="46"/>
      <c r="I43" s="181"/>
      <c r="J43" s="181"/>
      <c r="K43" s="181"/>
      <c r="L43" s="181"/>
      <c r="M43" s="10"/>
      <c r="N43" s="10"/>
      <c r="O43" s="10"/>
    </row>
    <row r="44" spans="2:15" ht="17.25">
      <c r="B44" s="66">
        <v>1121000</v>
      </c>
      <c r="C44" s="67" t="s">
        <v>54</v>
      </c>
      <c r="D44" s="66"/>
      <c r="E44" s="181">
        <f>E46+E47+E48+E49+E51</f>
        <v>17034.2</v>
      </c>
      <c r="F44" s="47">
        <f>F46+F47+F48+F49</f>
        <v>0</v>
      </c>
      <c r="G44" s="185">
        <f>G46+G47+G48+G49</f>
        <v>0</v>
      </c>
      <c r="H44" s="185">
        <f>H46+H47+H48+H49</f>
        <v>0</v>
      </c>
      <c r="I44" s="181">
        <f>E44+F44+G44+H44</f>
        <v>17034.2</v>
      </c>
      <c r="J44" s="181">
        <f>J46+J47+J48+J49</f>
        <v>2806.89</v>
      </c>
      <c r="K44" s="181">
        <f>K46+K47+K48+K49</f>
        <v>2806.89</v>
      </c>
      <c r="L44" s="181">
        <f>L46+L47+L48+L49</f>
        <v>3063.26</v>
      </c>
      <c r="M44" s="10"/>
      <c r="N44" s="10"/>
      <c r="O44" s="10"/>
    </row>
    <row r="45" spans="2:15" ht="17.25">
      <c r="B45" s="66">
        <v>1121100</v>
      </c>
      <c r="C45" s="65" t="s">
        <v>78</v>
      </c>
      <c r="D45" s="66">
        <v>421100</v>
      </c>
      <c r="E45" s="181"/>
      <c r="F45" s="46"/>
      <c r="G45" s="46"/>
      <c r="H45" s="46"/>
      <c r="I45" s="181"/>
      <c r="J45" s="181"/>
      <c r="K45" s="181"/>
      <c r="L45" s="181"/>
      <c r="M45" s="10"/>
      <c r="N45" s="10"/>
      <c r="O45" s="10"/>
    </row>
    <row r="46" spans="2:15" ht="17.25">
      <c r="B46" s="66">
        <v>1121200</v>
      </c>
      <c r="C46" s="65" t="s">
        <v>79</v>
      </c>
      <c r="D46" s="66">
        <v>421200</v>
      </c>
      <c r="E46" s="181"/>
      <c r="F46" s="46"/>
      <c r="G46" s="185"/>
      <c r="H46" s="47"/>
      <c r="I46" s="181">
        <f>E46+F46+G46+H46</f>
        <v>0</v>
      </c>
      <c r="J46" s="181"/>
      <c r="K46" s="181"/>
      <c r="L46" s="181"/>
      <c r="M46" s="10"/>
      <c r="N46" s="10"/>
      <c r="O46" s="25"/>
    </row>
    <row r="47" spans="2:15" ht="17.25">
      <c r="B47" s="66">
        <v>1121300</v>
      </c>
      <c r="C47" s="65" t="s">
        <v>80</v>
      </c>
      <c r="D47" s="66">
        <v>421300</v>
      </c>
      <c r="E47" s="181">
        <v>1000</v>
      </c>
      <c r="F47" s="46"/>
      <c r="G47" s="152"/>
      <c r="H47" s="152"/>
      <c r="I47" s="181">
        <f>E47+F47+G47+H47</f>
        <v>1000</v>
      </c>
      <c r="J47" s="181"/>
      <c r="K47" s="181"/>
      <c r="L47" s="181"/>
      <c r="M47" s="10"/>
      <c r="N47" s="10"/>
      <c r="O47" s="10"/>
    </row>
    <row r="48" spans="2:15" ht="17.25">
      <c r="B48" s="66">
        <v>1121400</v>
      </c>
      <c r="C48" s="65" t="s">
        <v>81</v>
      </c>
      <c r="D48" s="66">
        <v>421400</v>
      </c>
      <c r="E48" s="181">
        <v>15834.2</v>
      </c>
      <c r="F48" s="46"/>
      <c r="G48" s="185"/>
      <c r="H48" s="185"/>
      <c r="I48" s="181">
        <f>E48+F48+G48+H48</f>
        <v>15834.2</v>
      </c>
      <c r="J48" s="181">
        <v>2614.89</v>
      </c>
      <c r="K48" s="181">
        <v>2614.89</v>
      </c>
      <c r="L48" s="181">
        <v>2871.26</v>
      </c>
      <c r="M48" s="10"/>
      <c r="N48" s="10"/>
      <c r="O48" s="10"/>
    </row>
    <row r="49" spans="2:15" ht="17.25">
      <c r="B49" s="66">
        <v>1121500</v>
      </c>
      <c r="C49" s="65" t="s">
        <v>82</v>
      </c>
      <c r="D49" s="66">
        <v>421500</v>
      </c>
      <c r="E49" s="181">
        <v>200</v>
      </c>
      <c r="F49" s="46"/>
      <c r="G49" s="46"/>
      <c r="H49" s="47"/>
      <c r="I49" s="181">
        <f>E49+F49+G49+H49</f>
        <v>200</v>
      </c>
      <c r="J49" s="181">
        <v>192</v>
      </c>
      <c r="K49" s="181">
        <v>192</v>
      </c>
      <c r="L49" s="181">
        <v>192</v>
      </c>
      <c r="M49" s="10"/>
      <c r="N49" s="10"/>
      <c r="O49" s="10"/>
    </row>
    <row r="50" spans="2:15" ht="17.25">
      <c r="B50" s="66">
        <v>1121600</v>
      </c>
      <c r="C50" s="65" t="s">
        <v>83</v>
      </c>
      <c r="D50" s="66">
        <v>421600</v>
      </c>
      <c r="E50" s="181"/>
      <c r="F50" s="46"/>
      <c r="G50" s="46"/>
      <c r="H50" s="46"/>
      <c r="I50" s="181"/>
      <c r="J50" s="181"/>
      <c r="K50" s="181"/>
      <c r="L50" s="181"/>
      <c r="M50" s="10"/>
      <c r="N50" s="10"/>
      <c r="O50" s="10"/>
    </row>
    <row r="51" spans="2:15" ht="17.25">
      <c r="B51" s="66">
        <v>1121700</v>
      </c>
      <c r="C51" s="65" t="s">
        <v>84</v>
      </c>
      <c r="D51" s="66">
        <v>421700</v>
      </c>
      <c r="E51" s="181"/>
      <c r="F51" s="46"/>
      <c r="G51" s="47"/>
      <c r="H51" s="46"/>
      <c r="I51" s="181"/>
      <c r="J51" s="181"/>
      <c r="K51" s="181"/>
      <c r="L51" s="181"/>
      <c r="M51" s="10"/>
      <c r="N51" s="10"/>
      <c r="O51" s="10"/>
    </row>
    <row r="52" spans="2:15" ht="17.25">
      <c r="B52" s="66">
        <v>1122000</v>
      </c>
      <c r="C52" s="67" t="s">
        <v>185</v>
      </c>
      <c r="D52" s="66" t="s">
        <v>28</v>
      </c>
      <c r="E52" s="181">
        <f>E53</f>
        <v>47452</v>
      </c>
      <c r="F52" s="47">
        <f>F53</f>
        <v>0</v>
      </c>
      <c r="G52" s="47">
        <f>G53</f>
        <v>0</v>
      </c>
      <c r="H52" s="185">
        <f>H53</f>
        <v>-3814.7</v>
      </c>
      <c r="I52" s="181">
        <f>E52+F52+G52+H52</f>
        <v>43637.3</v>
      </c>
      <c r="J52" s="181">
        <f>J53</f>
        <v>3000</v>
      </c>
      <c r="K52" s="181">
        <f>K53</f>
        <v>1646.1</v>
      </c>
      <c r="L52" s="181">
        <f>L53</f>
        <v>985.1</v>
      </c>
      <c r="M52" s="10"/>
      <c r="N52" s="10"/>
      <c r="O52" s="10"/>
    </row>
    <row r="53" spans="2:15" ht="17.25">
      <c r="B53" s="66">
        <v>1122100</v>
      </c>
      <c r="C53" s="65" t="s">
        <v>85</v>
      </c>
      <c r="D53" s="66">
        <v>422100</v>
      </c>
      <c r="E53" s="181">
        <v>47452</v>
      </c>
      <c r="F53" s="46"/>
      <c r="G53" s="152"/>
      <c r="H53" s="185">
        <f>-490.7-1013-75-900-300-1000-36</f>
        <v>-3814.7</v>
      </c>
      <c r="I53" s="181">
        <f>E53+F53+G53+H53</f>
        <v>43637.3</v>
      </c>
      <c r="J53" s="181">
        <v>3000</v>
      </c>
      <c r="K53" s="181">
        <v>1646.1</v>
      </c>
      <c r="L53" s="181">
        <v>985.1</v>
      </c>
      <c r="M53" s="25"/>
      <c r="N53" s="10"/>
      <c r="O53" s="10"/>
    </row>
    <row r="54" spans="2:15" ht="17.25">
      <c r="B54" s="66">
        <v>1122200</v>
      </c>
      <c r="C54" s="65" t="s">
        <v>86</v>
      </c>
      <c r="D54" s="66">
        <v>422200</v>
      </c>
      <c r="E54" s="181"/>
      <c r="F54" s="46"/>
      <c r="G54" s="46"/>
      <c r="H54" s="46"/>
      <c r="I54" s="181"/>
      <c r="J54" s="181"/>
      <c r="K54" s="181"/>
      <c r="L54" s="181"/>
      <c r="M54" s="10"/>
      <c r="N54" s="10"/>
      <c r="O54" s="10"/>
    </row>
    <row r="55" spans="2:15" ht="17.25">
      <c r="B55" s="66">
        <v>1122300</v>
      </c>
      <c r="C55" s="65" t="s">
        <v>87</v>
      </c>
      <c r="D55" s="66">
        <v>422900</v>
      </c>
      <c r="E55" s="181"/>
      <c r="F55" s="46"/>
      <c r="G55" s="46"/>
      <c r="H55" s="46"/>
      <c r="I55" s="181"/>
      <c r="J55" s="181"/>
      <c r="K55" s="181"/>
      <c r="L55" s="181"/>
      <c r="M55" s="10"/>
      <c r="N55" s="10"/>
      <c r="O55" s="10"/>
    </row>
    <row r="56" spans="2:15" ht="17.25">
      <c r="B56" s="66">
        <v>1123000</v>
      </c>
      <c r="C56" s="67" t="s">
        <v>88</v>
      </c>
      <c r="D56" s="66" t="s">
        <v>28</v>
      </c>
      <c r="E56" s="181">
        <f>E58+E63+E64+E59+E60+E57+E61</f>
        <v>199157.7</v>
      </c>
      <c r="F56" s="181">
        <f>F58+F63+F64+F59+F60+F57+F61</f>
        <v>0</v>
      </c>
      <c r="G56" s="185">
        <f>G58+G63+G64+G59+G60+G57+G61</f>
        <v>0</v>
      </c>
      <c r="H56" s="185">
        <f>H58+H63+H64+H59+H60+H57+H61</f>
        <v>3413</v>
      </c>
      <c r="I56" s="181">
        <f t="shared" ref="I56:I61" si="0">E56+F56+G56+H56</f>
        <v>202570.7</v>
      </c>
      <c r="J56" s="181">
        <f>J57+J58+J59+J60+J61+J63+J64+J57</f>
        <v>9782.42</v>
      </c>
      <c r="K56" s="181">
        <f>K57+K58+K59+K60+K61+K63+K64+K57</f>
        <v>9782.42</v>
      </c>
      <c r="L56" s="181">
        <f>L57+L58+L59+L60+L61+L63+L64+L57</f>
        <v>10116.42</v>
      </c>
      <c r="M56" s="10"/>
      <c r="N56" s="10"/>
      <c r="O56" s="10"/>
    </row>
    <row r="57" spans="2:15" ht="17.25">
      <c r="B57" s="66">
        <v>1123100</v>
      </c>
      <c r="C57" s="65" t="s">
        <v>89</v>
      </c>
      <c r="D57" s="66">
        <v>423100</v>
      </c>
      <c r="E57" s="181"/>
      <c r="F57" s="46"/>
      <c r="G57" s="185"/>
      <c r="H57" s="46"/>
      <c r="I57" s="181">
        <f t="shared" si="0"/>
        <v>0</v>
      </c>
      <c r="J57" s="181"/>
      <c r="K57" s="181"/>
      <c r="L57" s="181"/>
      <c r="M57" s="10"/>
      <c r="N57" s="10"/>
      <c r="O57" s="10"/>
    </row>
    <row r="58" spans="2:15" ht="17.25">
      <c r="B58" s="66">
        <v>1123200</v>
      </c>
      <c r="C58" s="65" t="s">
        <v>90</v>
      </c>
      <c r="D58" s="66">
        <v>423200</v>
      </c>
      <c r="E58" s="181">
        <v>87561.2</v>
      </c>
      <c r="F58" s="46"/>
      <c r="G58" s="185"/>
      <c r="H58" s="47"/>
      <c r="I58" s="181">
        <f t="shared" si="0"/>
        <v>87561.2</v>
      </c>
      <c r="J58" s="181">
        <v>712.32</v>
      </c>
      <c r="K58" s="181">
        <v>712.32</v>
      </c>
      <c r="L58" s="181">
        <v>712.32</v>
      </c>
      <c r="M58" s="10"/>
      <c r="N58" s="10"/>
      <c r="O58" s="10"/>
    </row>
    <row r="59" spans="2:15" ht="17.25">
      <c r="B59" s="66">
        <v>1123300</v>
      </c>
      <c r="C59" s="65" t="s">
        <v>91</v>
      </c>
      <c r="D59" s="66">
        <v>423300</v>
      </c>
      <c r="E59" s="181">
        <v>9148</v>
      </c>
      <c r="F59" s="46"/>
      <c r="G59" s="47"/>
      <c r="H59" s="181"/>
      <c r="I59" s="181">
        <f t="shared" si="0"/>
        <v>9148</v>
      </c>
      <c r="J59" s="181"/>
      <c r="K59" s="181"/>
      <c r="L59" s="181"/>
      <c r="M59" s="10"/>
      <c r="N59" s="10"/>
      <c r="O59" s="10"/>
    </row>
    <row r="60" spans="2:15" ht="17.25">
      <c r="B60" s="66">
        <v>1123400</v>
      </c>
      <c r="C60" s="65" t="s">
        <v>92</v>
      </c>
      <c r="D60" s="66">
        <v>423400</v>
      </c>
      <c r="E60" s="181">
        <v>2801.5</v>
      </c>
      <c r="F60" s="46"/>
      <c r="G60" s="185"/>
      <c r="H60" s="152"/>
      <c r="I60" s="181">
        <f t="shared" si="0"/>
        <v>2801.5</v>
      </c>
      <c r="J60" s="181">
        <v>60.25</v>
      </c>
      <c r="K60" s="181">
        <v>60.25</v>
      </c>
      <c r="L60" s="181">
        <v>167.15</v>
      </c>
      <c r="M60" s="10"/>
      <c r="N60" s="10"/>
      <c r="O60" s="10"/>
    </row>
    <row r="61" spans="2:15" ht="17.25">
      <c r="B61" s="66">
        <v>1123500</v>
      </c>
      <c r="C61" s="65" t="s">
        <v>93</v>
      </c>
      <c r="D61" s="66">
        <v>423500</v>
      </c>
      <c r="E61" s="182">
        <v>25000</v>
      </c>
      <c r="F61" s="46"/>
      <c r="G61" s="47"/>
      <c r="H61" s="185"/>
      <c r="I61" s="181">
        <f t="shared" si="0"/>
        <v>25000</v>
      </c>
      <c r="J61" s="181"/>
      <c r="K61" s="181"/>
      <c r="L61" s="181"/>
      <c r="M61" s="10"/>
      <c r="N61" s="10"/>
      <c r="O61" s="10"/>
    </row>
    <row r="62" spans="2:15" ht="17.25">
      <c r="B62" s="66">
        <v>1123600</v>
      </c>
      <c r="C62" s="65" t="s">
        <v>94</v>
      </c>
      <c r="D62" s="66">
        <v>423600</v>
      </c>
      <c r="E62" s="181"/>
      <c r="F62" s="46"/>
      <c r="G62" s="46"/>
      <c r="H62" s="46"/>
      <c r="I62" s="181"/>
      <c r="J62" s="181"/>
      <c r="K62" s="181"/>
      <c r="L62" s="181"/>
      <c r="M62" s="10"/>
      <c r="N62" s="10"/>
      <c r="O62" s="10"/>
    </row>
    <row r="63" spans="2:15" ht="17.25">
      <c r="B63" s="66">
        <v>1123700</v>
      </c>
      <c r="C63" s="65" t="s">
        <v>95</v>
      </c>
      <c r="D63" s="66">
        <v>423700</v>
      </c>
      <c r="E63" s="181">
        <v>1500</v>
      </c>
      <c r="F63" s="46"/>
      <c r="G63" s="185"/>
      <c r="H63" s="181">
        <f>56+200+257+300+1000</f>
        <v>1813</v>
      </c>
      <c r="I63" s="181">
        <f>E63+F63+G63+H63</f>
        <v>3313</v>
      </c>
      <c r="J63" s="181">
        <v>801.59</v>
      </c>
      <c r="K63" s="181">
        <v>801.59</v>
      </c>
      <c r="L63" s="181">
        <v>1028.69</v>
      </c>
      <c r="M63" s="10"/>
      <c r="N63" s="10"/>
      <c r="O63" s="10"/>
    </row>
    <row r="64" spans="2:15" ht="17.25">
      <c r="B64" s="66">
        <v>1123800</v>
      </c>
      <c r="C64" s="65" t="s">
        <v>96</v>
      </c>
      <c r="D64" s="66">
        <v>423900</v>
      </c>
      <c r="E64" s="181">
        <v>73147</v>
      </c>
      <c r="F64" s="46"/>
      <c r="G64" s="185"/>
      <c r="H64" s="181">
        <f>957+643</f>
        <v>1600</v>
      </c>
      <c r="I64" s="181">
        <f>E64+F64+G64+H64</f>
        <v>74747</v>
      </c>
      <c r="J64" s="181">
        <v>8208.26</v>
      </c>
      <c r="K64" s="181">
        <v>8208.26</v>
      </c>
      <c r="L64" s="181">
        <v>8208.26</v>
      </c>
      <c r="M64" s="10"/>
      <c r="N64" s="10"/>
      <c r="O64" s="10"/>
    </row>
    <row r="65" spans="2:15" ht="17.25">
      <c r="B65" s="66">
        <v>1124000</v>
      </c>
      <c r="C65" s="67" t="s">
        <v>55</v>
      </c>
      <c r="D65" s="66" t="s">
        <v>28</v>
      </c>
      <c r="E65" s="181"/>
      <c r="F65" s="46"/>
      <c r="G65" s="46"/>
      <c r="H65" s="46"/>
      <c r="I65" s="181"/>
      <c r="J65" s="181"/>
      <c r="K65" s="181"/>
      <c r="L65" s="181"/>
      <c r="M65" s="10"/>
      <c r="N65" s="10"/>
      <c r="O65" s="10"/>
    </row>
    <row r="66" spans="2:15" ht="17.25">
      <c r="B66" s="66">
        <v>1124100</v>
      </c>
      <c r="C66" s="65" t="s">
        <v>97</v>
      </c>
      <c r="D66" s="66">
        <v>424100</v>
      </c>
      <c r="E66" s="181"/>
      <c r="F66" s="46"/>
      <c r="G66" s="46"/>
      <c r="H66" s="46"/>
      <c r="I66" s="181"/>
      <c r="J66" s="181"/>
      <c r="K66" s="181"/>
      <c r="L66" s="181"/>
      <c r="M66" s="10"/>
      <c r="N66" s="10"/>
      <c r="O66" s="10"/>
    </row>
    <row r="67" spans="2:15" ht="17.25">
      <c r="B67" s="66">
        <v>1125000</v>
      </c>
      <c r="C67" s="67" t="s">
        <v>56</v>
      </c>
      <c r="D67" s="66" t="s">
        <v>28</v>
      </c>
      <c r="E67" s="181">
        <f>E68+E69</f>
        <v>10700</v>
      </c>
      <c r="F67" s="47">
        <f>F68+F69</f>
        <v>0</v>
      </c>
      <c r="G67" s="185">
        <f>G68+G69</f>
        <v>0</v>
      </c>
      <c r="H67" s="47">
        <f>H68+H69</f>
        <v>-200</v>
      </c>
      <c r="I67" s="181">
        <f>E67+F67+G67+H67</f>
        <v>10500</v>
      </c>
      <c r="J67" s="181">
        <f>J68+J69</f>
        <v>4404</v>
      </c>
      <c r="K67" s="181">
        <f>K68+K69</f>
        <v>4404</v>
      </c>
      <c r="L67" s="181">
        <f>L68+L69</f>
        <v>4404</v>
      </c>
      <c r="M67" s="10"/>
      <c r="N67" s="10"/>
      <c r="O67" s="10"/>
    </row>
    <row r="68" spans="2:15" ht="17.25">
      <c r="B68" s="66">
        <v>1125100</v>
      </c>
      <c r="C68" s="65" t="s">
        <v>98</v>
      </c>
      <c r="D68" s="66">
        <v>425100</v>
      </c>
      <c r="E68" s="181">
        <v>5200</v>
      </c>
      <c r="F68" s="46"/>
      <c r="G68" s="152"/>
      <c r="H68" s="46"/>
      <c r="I68" s="181">
        <f t="shared" ref="I68:I75" si="1">E68+F68+G68+H68</f>
        <v>5200</v>
      </c>
      <c r="J68" s="181">
        <v>4404</v>
      </c>
      <c r="K68" s="181">
        <v>4404</v>
      </c>
      <c r="L68" s="181">
        <v>4404</v>
      </c>
      <c r="M68" s="10"/>
      <c r="N68" s="10"/>
      <c r="O68" s="10"/>
    </row>
    <row r="69" spans="2:15" ht="17.25">
      <c r="B69" s="66">
        <v>1125200</v>
      </c>
      <c r="C69" s="65" t="s">
        <v>99</v>
      </c>
      <c r="D69" s="66">
        <v>425200</v>
      </c>
      <c r="E69" s="181">
        <v>5500</v>
      </c>
      <c r="F69" s="46"/>
      <c r="G69" s="185"/>
      <c r="H69" s="185">
        <v>-200</v>
      </c>
      <c r="I69" s="181">
        <f t="shared" si="1"/>
        <v>5300</v>
      </c>
      <c r="J69" s="181"/>
      <c r="K69" s="181"/>
      <c r="L69" s="181"/>
      <c r="M69" s="10"/>
      <c r="N69" s="10"/>
      <c r="O69" s="10"/>
    </row>
    <row r="70" spans="2:15" ht="17.25">
      <c r="B70" s="66">
        <v>1126000</v>
      </c>
      <c r="C70" s="67" t="s">
        <v>100</v>
      </c>
      <c r="D70" s="66" t="s">
        <v>28</v>
      </c>
      <c r="E70" s="181">
        <f>E71+E72+E73+E74</f>
        <v>18143.2</v>
      </c>
      <c r="F70" s="47">
        <f>F71+F72+F73+F74</f>
        <v>0</v>
      </c>
      <c r="G70" s="185">
        <f>G71+G72+G73+G74</f>
        <v>0</v>
      </c>
      <c r="H70" s="216">
        <f>H71+H72+H73+H74</f>
        <v>601.70000000000005</v>
      </c>
      <c r="I70" s="181">
        <f t="shared" si="1"/>
        <v>18744.900000000001</v>
      </c>
      <c r="J70" s="181">
        <f>J71+J72+J73+J74</f>
        <v>929.78</v>
      </c>
      <c r="K70" s="181">
        <f t="shared" ref="K70:L70" si="2">K71+K72+K73+K74</f>
        <v>929.78</v>
      </c>
      <c r="L70" s="181">
        <f t="shared" si="2"/>
        <v>4688.21</v>
      </c>
      <c r="M70" s="10"/>
      <c r="N70" s="10"/>
      <c r="O70" s="10"/>
    </row>
    <row r="71" spans="2:15" ht="17.25">
      <c r="B71" s="66">
        <v>1126100</v>
      </c>
      <c r="C71" s="65" t="s">
        <v>101</v>
      </c>
      <c r="D71" s="66">
        <v>426100</v>
      </c>
      <c r="E71" s="181">
        <v>12045.8</v>
      </c>
      <c r="F71" s="46"/>
      <c r="G71" s="185"/>
      <c r="H71" s="181"/>
      <c r="I71" s="181">
        <f t="shared" si="1"/>
        <v>12045.8</v>
      </c>
      <c r="J71" s="181">
        <v>218.48</v>
      </c>
      <c r="K71" s="181">
        <v>218.48</v>
      </c>
      <c r="L71" s="181">
        <v>2143.14</v>
      </c>
      <c r="M71" s="10"/>
      <c r="N71" s="10"/>
      <c r="O71" s="10"/>
    </row>
    <row r="72" spans="2:15" ht="17.25">
      <c r="B72" s="66">
        <v>1126400</v>
      </c>
      <c r="C72" s="65" t="s">
        <v>102</v>
      </c>
      <c r="D72" s="66">
        <v>426400</v>
      </c>
      <c r="E72" s="181">
        <v>3556</v>
      </c>
      <c r="F72" s="46"/>
      <c r="G72" s="185"/>
      <c r="H72" s="181"/>
      <c r="I72" s="181">
        <f t="shared" si="1"/>
        <v>3556</v>
      </c>
      <c r="J72" s="181"/>
      <c r="K72" s="181"/>
      <c r="L72" s="181">
        <v>547.48</v>
      </c>
      <c r="M72" s="10"/>
      <c r="N72" s="10"/>
      <c r="O72" s="10"/>
    </row>
    <row r="73" spans="2:15" ht="17.25">
      <c r="B73" s="66">
        <v>1126700</v>
      </c>
      <c r="C73" s="65" t="s">
        <v>103</v>
      </c>
      <c r="D73" s="66">
        <v>426700</v>
      </c>
      <c r="E73" s="181">
        <v>1485</v>
      </c>
      <c r="F73" s="46"/>
      <c r="G73" s="185"/>
      <c r="H73" s="181">
        <f>490.7+75+36</f>
        <v>601.70000000000005</v>
      </c>
      <c r="I73" s="181">
        <f t="shared" si="1"/>
        <v>2086.6999999999998</v>
      </c>
      <c r="J73" s="181">
        <v>711.3</v>
      </c>
      <c r="K73" s="181">
        <v>711.3</v>
      </c>
      <c r="L73" s="181">
        <v>1976.97</v>
      </c>
      <c r="M73" s="10"/>
      <c r="N73" s="10"/>
      <c r="O73" s="10"/>
    </row>
    <row r="74" spans="2:15" ht="17.25">
      <c r="B74" s="66">
        <v>1126800</v>
      </c>
      <c r="C74" s="65" t="s">
        <v>104</v>
      </c>
      <c r="D74" s="66">
        <v>426900</v>
      </c>
      <c r="E74" s="181">
        <v>1056.4000000000001</v>
      </c>
      <c r="F74" s="46"/>
      <c r="G74" s="185"/>
      <c r="H74" s="47"/>
      <c r="I74" s="181">
        <f t="shared" si="1"/>
        <v>1056.4000000000001</v>
      </c>
      <c r="J74" s="181"/>
      <c r="K74" s="181"/>
      <c r="L74" s="181">
        <v>20.62</v>
      </c>
      <c r="M74" s="10"/>
      <c r="N74" s="10"/>
      <c r="O74" s="10"/>
    </row>
    <row r="75" spans="2:15" ht="40.5">
      <c r="B75" s="66">
        <v>1172000</v>
      </c>
      <c r="C75" s="67" t="s">
        <v>58</v>
      </c>
      <c r="D75" s="66" t="s">
        <v>28</v>
      </c>
      <c r="E75" s="218">
        <v>751</v>
      </c>
      <c r="F75" s="47"/>
      <c r="G75" s="218"/>
      <c r="H75" s="215"/>
      <c r="I75" s="218">
        <f t="shared" si="1"/>
        <v>751</v>
      </c>
      <c r="J75" s="218">
        <f>J78+J77</f>
        <v>48</v>
      </c>
      <c r="K75" s="218">
        <f>K78+K77</f>
        <v>48</v>
      </c>
      <c r="L75" s="218">
        <f>L78+L77</f>
        <v>48</v>
      </c>
      <c r="M75" s="181">
        <f>M78+M77</f>
        <v>0</v>
      </c>
      <c r="N75" s="10"/>
      <c r="O75" s="10"/>
    </row>
    <row r="76" spans="2:15" ht="17.25">
      <c r="B76" s="66">
        <v>1172100</v>
      </c>
      <c r="C76" s="65" t="s">
        <v>109</v>
      </c>
      <c r="D76" s="66">
        <v>482100</v>
      </c>
      <c r="E76" s="181"/>
      <c r="F76" s="46"/>
      <c r="G76" s="46"/>
      <c r="H76" s="46"/>
      <c r="I76" s="181"/>
      <c r="J76" s="181"/>
      <c r="K76" s="181"/>
      <c r="L76" s="181"/>
      <c r="M76" s="10"/>
      <c r="N76" s="10"/>
      <c r="O76" s="10"/>
    </row>
    <row r="77" spans="2:15" ht="17.25">
      <c r="B77" s="66">
        <v>1172200</v>
      </c>
      <c r="C77" s="65" t="s">
        <v>110</v>
      </c>
      <c r="D77" s="66">
        <v>482200</v>
      </c>
      <c r="E77" s="181"/>
      <c r="F77" s="46"/>
      <c r="G77" s="46"/>
      <c r="H77" s="46"/>
      <c r="I77" s="181"/>
      <c r="J77" s="181"/>
      <c r="K77" s="181"/>
      <c r="L77" s="181"/>
      <c r="M77" s="10"/>
      <c r="N77" s="10"/>
      <c r="O77" s="10"/>
    </row>
    <row r="78" spans="2:15" ht="17.25">
      <c r="B78" s="66">
        <v>1172300</v>
      </c>
      <c r="C78" s="65" t="s">
        <v>111</v>
      </c>
      <c r="D78" s="66">
        <v>482300</v>
      </c>
      <c r="E78" s="181"/>
      <c r="F78" s="46"/>
      <c r="G78" s="46"/>
      <c r="H78" s="46"/>
      <c r="I78" s="181"/>
      <c r="J78" s="181">
        <v>48</v>
      </c>
      <c r="K78" s="181">
        <v>48</v>
      </c>
      <c r="L78" s="181">
        <v>48</v>
      </c>
      <c r="M78" s="10"/>
      <c r="N78" s="10"/>
      <c r="O78" s="10"/>
    </row>
    <row r="79" spans="2:15" ht="27">
      <c r="B79" s="66">
        <v>1172400</v>
      </c>
      <c r="C79" s="65" t="s">
        <v>112</v>
      </c>
      <c r="D79" s="66">
        <v>482400</v>
      </c>
      <c r="E79" s="181"/>
      <c r="F79" s="46"/>
      <c r="G79" s="46"/>
      <c r="H79" s="46"/>
      <c r="I79" s="181"/>
      <c r="J79" s="181"/>
      <c r="K79" s="181"/>
      <c r="L79" s="181"/>
      <c r="M79" s="10"/>
      <c r="N79" s="10"/>
      <c r="O79" s="10"/>
    </row>
    <row r="80" spans="2:15" s="147" customFormat="1" ht="27">
      <c r="B80" s="4">
        <v>1175000</v>
      </c>
      <c r="C80" s="6" t="s">
        <v>250</v>
      </c>
      <c r="D80" s="4" t="s">
        <v>28</v>
      </c>
      <c r="E80" s="181"/>
      <c r="F80" s="151"/>
      <c r="G80" s="151"/>
      <c r="H80" s="129">
        <f>H81</f>
        <v>0</v>
      </c>
      <c r="I80" s="129">
        <f>E80+F80+G80+H80</f>
        <v>0</v>
      </c>
      <c r="J80" s="129">
        <f>J81</f>
        <v>0</v>
      </c>
      <c r="K80" s="129">
        <f>K81</f>
        <v>0</v>
      </c>
      <c r="L80" s="129">
        <f>L81</f>
        <v>0</v>
      </c>
      <c r="M80" s="219"/>
      <c r="N80" s="148"/>
      <c r="O80" s="148"/>
    </row>
    <row r="81" spans="2:15" s="147" customFormat="1" ht="27">
      <c r="B81" s="4">
        <v>1175100</v>
      </c>
      <c r="C81" s="65" t="s">
        <v>251</v>
      </c>
      <c r="D81" s="4">
        <v>485100</v>
      </c>
      <c r="E81" s="181"/>
      <c r="F81" s="151"/>
      <c r="G81" s="151"/>
      <c r="H81" s="129"/>
      <c r="I81" s="129"/>
      <c r="J81" s="129"/>
      <c r="K81" s="129"/>
      <c r="L81" s="129"/>
      <c r="M81" s="219"/>
      <c r="N81" s="148"/>
      <c r="O81" s="148"/>
    </row>
    <row r="82" spans="2:15" ht="17.25">
      <c r="B82" s="66">
        <v>1176000</v>
      </c>
      <c r="C82" s="67" t="s">
        <v>59</v>
      </c>
      <c r="D82" s="66" t="s">
        <v>28</v>
      </c>
      <c r="E82" s="181">
        <f>E83</f>
        <v>2165.9</v>
      </c>
      <c r="F82" s="46">
        <f>F83</f>
        <v>0</v>
      </c>
      <c r="G82" s="46">
        <f>G83</f>
        <v>0</v>
      </c>
      <c r="H82" s="152">
        <f>H83</f>
        <v>0</v>
      </c>
      <c r="I82" s="181">
        <f>E82+F82+G82+H82</f>
        <v>2165.9</v>
      </c>
      <c r="J82" s="181">
        <f>J83</f>
        <v>727.65</v>
      </c>
      <c r="K82" s="181">
        <f>K83</f>
        <v>727.65</v>
      </c>
      <c r="L82" s="181">
        <f>L83</f>
        <v>727.65</v>
      </c>
      <c r="M82" s="10"/>
      <c r="N82" s="10"/>
      <c r="O82" s="10"/>
    </row>
    <row r="83" spans="2:15" ht="17.25">
      <c r="B83" s="66">
        <v>1176100</v>
      </c>
      <c r="C83" s="65" t="s">
        <v>113</v>
      </c>
      <c r="D83" s="66">
        <v>486100</v>
      </c>
      <c r="E83" s="181">
        <v>2165.9</v>
      </c>
      <c r="F83" s="46"/>
      <c r="G83" s="46"/>
      <c r="H83" s="152"/>
      <c r="I83" s="181">
        <f>E83+F83+G83+H83</f>
        <v>2165.9</v>
      </c>
      <c r="J83" s="181">
        <v>727.65</v>
      </c>
      <c r="K83" s="181">
        <v>727.65</v>
      </c>
      <c r="L83" s="181">
        <v>727.65</v>
      </c>
      <c r="M83" s="10"/>
      <c r="N83" s="10"/>
      <c r="O83" s="10"/>
    </row>
    <row r="84" spans="2:15" ht="17.25">
      <c r="B84" s="66"/>
      <c r="C84" s="65" t="s">
        <v>114</v>
      </c>
      <c r="D84" s="66" t="s">
        <v>60</v>
      </c>
      <c r="E84" s="181"/>
      <c r="F84" s="46"/>
      <c r="G84" s="46"/>
      <c r="H84" s="46"/>
      <c r="I84" s="181"/>
      <c r="J84" s="181"/>
      <c r="K84" s="181"/>
      <c r="L84" s="181"/>
      <c r="M84" s="10"/>
      <c r="N84" s="10"/>
      <c r="O84" s="10"/>
    </row>
    <row r="85" spans="2:15" ht="17.25">
      <c r="B85" s="66">
        <v>1177000</v>
      </c>
      <c r="C85" s="67" t="s">
        <v>61</v>
      </c>
      <c r="D85" s="66" t="s">
        <v>28</v>
      </c>
      <c r="E85" s="181"/>
      <c r="F85" s="46"/>
      <c r="G85" s="46"/>
      <c r="H85" s="46"/>
      <c r="I85" s="181"/>
      <c r="J85" s="181"/>
      <c r="K85" s="181"/>
      <c r="L85" s="181"/>
      <c r="M85" s="10"/>
      <c r="N85" s="10"/>
      <c r="O85" s="148"/>
    </row>
    <row r="86" spans="2:15" ht="17.25">
      <c r="B86" s="66">
        <v>1177100</v>
      </c>
      <c r="C86" s="65" t="s">
        <v>115</v>
      </c>
      <c r="D86" s="66">
        <v>489100</v>
      </c>
      <c r="E86" s="181"/>
      <c r="F86" s="46"/>
      <c r="G86" s="46"/>
      <c r="H86" s="46"/>
      <c r="I86" s="181"/>
      <c r="J86" s="181"/>
      <c r="K86" s="181"/>
      <c r="L86" s="181"/>
      <c r="M86" s="10"/>
      <c r="N86" s="10"/>
      <c r="O86" s="148"/>
    </row>
    <row r="87" spans="2:15" ht="17.25">
      <c r="B87" s="66">
        <v>1000000</v>
      </c>
      <c r="C87" s="66" t="s">
        <v>64</v>
      </c>
      <c r="D87" s="66"/>
      <c r="E87" s="181">
        <f>E34</f>
        <v>2900942.2000000007</v>
      </c>
      <c r="F87" s="181">
        <f>F34</f>
        <v>0</v>
      </c>
      <c r="G87" s="185">
        <f>G34</f>
        <v>0</v>
      </c>
      <c r="H87" s="185">
        <f>H34</f>
        <v>2.2737367544323206E-13</v>
      </c>
      <c r="I87" s="181">
        <f>E87+F87+G87+H87</f>
        <v>2900942.2000000007</v>
      </c>
      <c r="J87" s="181">
        <f>J34</f>
        <v>530787.04</v>
      </c>
      <c r="K87" s="181">
        <f>K34</f>
        <v>520060.16000000003</v>
      </c>
      <c r="L87" s="181">
        <f>L34</f>
        <v>654808.77000000014</v>
      </c>
      <c r="M87" s="146"/>
      <c r="N87" s="146"/>
      <c r="O87" s="152"/>
    </row>
    <row r="88" spans="2:15">
      <c r="J88" s="54"/>
      <c r="K88" s="54"/>
    </row>
    <row r="89" spans="2:15" s="147" customFormat="1">
      <c r="J89" s="153"/>
      <c r="K89" s="153"/>
      <c r="L89" s="153"/>
    </row>
    <row r="91" spans="2:15" ht="16.5" customHeight="1">
      <c r="C91" s="26" t="s">
        <v>311</v>
      </c>
      <c r="D91" s="278" t="s">
        <v>66</v>
      </c>
      <c r="E91" s="278"/>
      <c r="F91" s="278"/>
      <c r="G91" s="276" t="s">
        <v>67</v>
      </c>
      <c r="H91" s="276"/>
      <c r="J91" s="279" t="s">
        <v>266</v>
      </c>
      <c r="K91" s="279"/>
      <c r="L91" s="279"/>
    </row>
    <row r="92" spans="2:15">
      <c r="C92" s="8"/>
      <c r="D92" s="8"/>
      <c r="E92" s="1"/>
      <c r="G92" s="276" t="s">
        <v>68</v>
      </c>
      <c r="H92" s="276"/>
      <c r="J92" s="276" t="s">
        <v>69</v>
      </c>
      <c r="K92" s="276"/>
      <c r="L92" s="276"/>
    </row>
    <row r="93" spans="2:15">
      <c r="C93" s="111" t="s">
        <v>70</v>
      </c>
      <c r="D93" s="8"/>
      <c r="E93" s="8"/>
      <c r="F93" s="8"/>
      <c r="G93" s="8"/>
      <c r="H93" s="8"/>
      <c r="I93" s="8"/>
    </row>
    <row r="94" spans="2:15">
      <c r="C94" s="8"/>
      <c r="D94" s="278" t="s">
        <v>71</v>
      </c>
      <c r="E94" s="278"/>
      <c r="F94" s="278"/>
      <c r="G94" s="276" t="s">
        <v>67</v>
      </c>
      <c r="H94" s="276"/>
      <c r="I94" s="7"/>
      <c r="J94" s="279" t="s">
        <v>202</v>
      </c>
      <c r="K94" s="279"/>
      <c r="L94" s="279"/>
    </row>
    <row r="95" spans="2:15">
      <c r="C95" s="8"/>
      <c r="D95" s="8"/>
      <c r="E95" s="8"/>
      <c r="F95" s="7"/>
      <c r="G95" s="276" t="s">
        <v>68</v>
      </c>
      <c r="H95" s="276"/>
      <c r="I95" s="7"/>
      <c r="J95" s="276" t="s">
        <v>69</v>
      </c>
      <c r="K95" s="276"/>
      <c r="L95" s="276"/>
    </row>
    <row r="96" spans="2:15">
      <c r="J96" s="297" t="s">
        <v>122</v>
      </c>
      <c r="K96" s="297"/>
      <c r="L96" s="297"/>
    </row>
    <row r="97" spans="2:14" s="147" customFormat="1">
      <c r="J97" s="208"/>
      <c r="K97" s="208"/>
      <c r="L97" s="208"/>
    </row>
    <row r="98" spans="2:14">
      <c r="B98" s="298" t="s">
        <v>120</v>
      </c>
      <c r="C98" s="298"/>
      <c r="D98" s="298"/>
      <c r="E98" s="298"/>
      <c r="F98" s="298"/>
      <c r="G98" s="298"/>
      <c r="H98" s="298"/>
      <c r="I98" s="298"/>
      <c r="J98" s="298"/>
      <c r="K98" s="298"/>
      <c r="L98" s="298"/>
    </row>
    <row r="99" spans="2:14">
      <c r="B99" s="298" t="s">
        <v>121</v>
      </c>
      <c r="C99" s="298"/>
      <c r="D99" s="298"/>
      <c r="E99" s="298"/>
      <c r="F99" s="298"/>
      <c r="G99" s="298"/>
      <c r="H99" s="298"/>
      <c r="I99" s="298"/>
      <c r="J99" s="298"/>
      <c r="K99" s="298"/>
      <c r="L99" s="298"/>
    </row>
    <row r="100" spans="2:14">
      <c r="B100" s="298" t="s">
        <v>272</v>
      </c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</row>
    <row r="101" spans="2:14">
      <c r="N101" s="12"/>
    </row>
    <row r="102" spans="2:14">
      <c r="B102" s="291" t="s">
        <v>29</v>
      </c>
      <c r="C102" s="291"/>
      <c r="D102" s="16" t="s">
        <v>30</v>
      </c>
      <c r="E102" s="289" t="s">
        <v>144</v>
      </c>
      <c r="F102" s="289"/>
      <c r="G102" s="289"/>
      <c r="H102" s="289"/>
      <c r="I102" s="289"/>
      <c r="J102" s="289"/>
      <c r="K102" s="289"/>
      <c r="L102" s="289"/>
    </row>
    <row r="103" spans="2:14">
      <c r="B103" s="291"/>
      <c r="C103" s="291"/>
      <c r="D103" s="16" t="s">
        <v>31</v>
      </c>
      <c r="E103" s="289">
        <v>104021</v>
      </c>
      <c r="F103" s="289"/>
      <c r="G103" s="289"/>
      <c r="H103" s="289"/>
      <c r="I103" s="289"/>
      <c r="J103" s="289"/>
      <c r="K103" s="289"/>
      <c r="L103" s="289"/>
    </row>
    <row r="104" spans="2:14"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</row>
    <row r="105" spans="2:14" ht="16.5" customHeight="1">
      <c r="B105" s="291" t="s">
        <v>32</v>
      </c>
      <c r="C105" s="291"/>
      <c r="D105" s="16" t="s">
        <v>30</v>
      </c>
      <c r="E105" s="289" t="s">
        <v>144</v>
      </c>
      <c r="F105" s="289"/>
      <c r="G105" s="289"/>
      <c r="H105" s="289"/>
      <c r="I105" s="289"/>
      <c r="J105" s="289"/>
      <c r="K105" s="289"/>
      <c r="L105" s="289"/>
    </row>
    <row r="106" spans="2:14">
      <c r="B106" s="291"/>
      <c r="C106" s="291"/>
      <c r="D106" s="16" t="s">
        <v>31</v>
      </c>
      <c r="E106" s="289">
        <v>104021</v>
      </c>
      <c r="F106" s="289"/>
      <c r="G106" s="289"/>
      <c r="H106" s="289"/>
      <c r="I106" s="289"/>
      <c r="J106" s="289"/>
      <c r="K106" s="289"/>
      <c r="L106" s="289"/>
    </row>
    <row r="107" spans="2:14"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</row>
    <row r="108" spans="2:14">
      <c r="B108" s="291" t="s">
        <v>33</v>
      </c>
      <c r="C108" s="291"/>
      <c r="D108" s="291"/>
      <c r="E108" s="289" t="s">
        <v>144</v>
      </c>
      <c r="F108" s="289"/>
      <c r="G108" s="289"/>
      <c r="H108" s="289"/>
      <c r="I108" s="289"/>
      <c r="J108" s="289"/>
      <c r="K108" s="289"/>
      <c r="L108" s="289"/>
    </row>
    <row r="109" spans="2:14"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</row>
    <row r="110" spans="2:14">
      <c r="B110" s="291" t="s">
        <v>34</v>
      </c>
      <c r="C110" s="291"/>
      <c r="D110" s="291"/>
      <c r="E110" s="289">
        <v>1006</v>
      </c>
      <c r="F110" s="289"/>
      <c r="G110" s="289"/>
      <c r="H110" s="289"/>
      <c r="I110" s="289"/>
      <c r="J110" s="289"/>
      <c r="K110" s="289"/>
      <c r="L110" s="289"/>
    </row>
    <row r="111" spans="2:14"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</row>
    <row r="112" spans="2:14">
      <c r="B112" s="291" t="s">
        <v>35</v>
      </c>
      <c r="C112" s="291"/>
      <c r="D112" s="291"/>
      <c r="E112" s="289">
        <v>1</v>
      </c>
      <c r="F112" s="289"/>
      <c r="G112" s="289"/>
      <c r="H112" s="289"/>
      <c r="I112" s="289"/>
      <c r="J112" s="289"/>
      <c r="K112" s="289"/>
      <c r="L112" s="289"/>
    </row>
    <row r="113" spans="2:15"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</row>
    <row r="114" spans="2:15">
      <c r="B114" s="294" t="s">
        <v>36</v>
      </c>
      <c r="C114" s="294"/>
      <c r="D114" s="16" t="s">
        <v>37</v>
      </c>
      <c r="E114" s="295" t="s">
        <v>142</v>
      </c>
      <c r="F114" s="295"/>
      <c r="G114" s="295"/>
      <c r="H114" s="295"/>
      <c r="I114" s="295"/>
      <c r="J114" s="295"/>
      <c r="K114" s="295"/>
      <c r="L114" s="295"/>
    </row>
    <row r="115" spans="2:15">
      <c r="B115" s="294"/>
      <c r="C115" s="294"/>
      <c r="D115" s="16" t="s">
        <v>38</v>
      </c>
      <c r="E115" s="295" t="s">
        <v>142</v>
      </c>
      <c r="F115" s="295"/>
      <c r="G115" s="295"/>
      <c r="H115" s="295"/>
      <c r="I115" s="295"/>
      <c r="J115" s="295"/>
      <c r="K115" s="295"/>
      <c r="L115" s="295"/>
    </row>
    <row r="116" spans="2:15">
      <c r="B116" s="294"/>
      <c r="C116" s="294"/>
      <c r="D116" s="16" t="s">
        <v>39</v>
      </c>
      <c r="E116" s="295" t="s">
        <v>143</v>
      </c>
      <c r="F116" s="295"/>
      <c r="G116" s="295"/>
      <c r="H116" s="295"/>
      <c r="I116" s="295"/>
      <c r="J116" s="295"/>
      <c r="K116" s="295"/>
      <c r="L116" s="295"/>
    </row>
    <row r="117" spans="2:15" ht="16.5" customHeight="1"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</row>
    <row r="118" spans="2:15" ht="27">
      <c r="B118" s="280" t="s">
        <v>40</v>
      </c>
      <c r="C118" s="281"/>
      <c r="D118" s="16" t="s">
        <v>41</v>
      </c>
      <c r="E118" s="286" t="s">
        <v>146</v>
      </c>
      <c r="F118" s="287"/>
      <c r="G118" s="287"/>
      <c r="H118" s="287"/>
      <c r="I118" s="287"/>
      <c r="J118" s="287"/>
      <c r="K118" s="287"/>
      <c r="L118" s="288"/>
    </row>
    <row r="119" spans="2:15" ht="27">
      <c r="B119" s="282"/>
      <c r="C119" s="283"/>
      <c r="D119" s="16" t="s">
        <v>42</v>
      </c>
      <c r="E119" s="289">
        <v>1006</v>
      </c>
      <c r="F119" s="289"/>
      <c r="G119" s="289"/>
      <c r="H119" s="289"/>
      <c r="I119" s="289"/>
      <c r="J119" s="289"/>
      <c r="K119" s="289"/>
      <c r="L119" s="289"/>
    </row>
    <row r="120" spans="2:15" ht="27">
      <c r="B120" s="282"/>
      <c r="C120" s="283"/>
      <c r="D120" s="16" t="s">
        <v>43</v>
      </c>
      <c r="E120" s="286" t="s">
        <v>147</v>
      </c>
      <c r="F120" s="287"/>
      <c r="G120" s="287"/>
      <c r="H120" s="287"/>
      <c r="I120" s="287"/>
      <c r="J120" s="287"/>
      <c r="K120" s="287"/>
      <c r="L120" s="288"/>
    </row>
    <row r="121" spans="2:15" ht="27">
      <c r="B121" s="284"/>
      <c r="C121" s="285"/>
      <c r="D121" s="16" t="s">
        <v>44</v>
      </c>
      <c r="E121" s="289">
        <v>11003</v>
      </c>
      <c r="F121" s="289"/>
      <c r="G121" s="289"/>
      <c r="H121" s="289"/>
      <c r="I121" s="289"/>
      <c r="J121" s="289"/>
      <c r="K121" s="289"/>
      <c r="L121" s="289"/>
    </row>
    <row r="122" spans="2:15">
      <c r="B122" s="290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</row>
    <row r="123" spans="2:15">
      <c r="B123" s="291" t="s">
        <v>45</v>
      </c>
      <c r="C123" s="291"/>
      <c r="D123" s="291"/>
      <c r="E123" s="289" t="s">
        <v>148</v>
      </c>
      <c r="F123" s="289"/>
      <c r="G123" s="289"/>
      <c r="H123" s="289"/>
      <c r="I123" s="289"/>
      <c r="J123" s="289"/>
      <c r="K123" s="289"/>
      <c r="L123" s="289"/>
    </row>
    <row r="125" spans="2:15" ht="54" customHeight="1">
      <c r="B125" s="277" t="s">
        <v>50</v>
      </c>
      <c r="C125" s="292" t="s">
        <v>1</v>
      </c>
      <c r="D125" s="292"/>
      <c r="E125" s="277" t="s">
        <v>49</v>
      </c>
      <c r="F125" s="277" t="s">
        <v>3</v>
      </c>
      <c r="G125" s="277"/>
      <c r="H125" s="277"/>
      <c r="I125" s="277" t="s">
        <v>47</v>
      </c>
      <c r="J125" s="277" t="s">
        <v>4</v>
      </c>
      <c r="K125" s="277" t="s">
        <v>5</v>
      </c>
      <c r="L125" s="277" t="s">
        <v>6</v>
      </c>
      <c r="M125" s="277" t="s">
        <v>46</v>
      </c>
      <c r="N125" s="277"/>
      <c r="O125" s="277" t="s">
        <v>7</v>
      </c>
    </row>
    <row r="126" spans="2:15" ht="54">
      <c r="B126" s="277"/>
      <c r="C126" s="17" t="s">
        <v>8</v>
      </c>
      <c r="D126" s="15" t="s">
        <v>0</v>
      </c>
      <c r="E126" s="277"/>
      <c r="F126" s="15" t="s">
        <v>48</v>
      </c>
      <c r="G126" s="15" t="s">
        <v>9</v>
      </c>
      <c r="H126" s="15" t="s">
        <v>10</v>
      </c>
      <c r="I126" s="277"/>
      <c r="J126" s="277"/>
      <c r="K126" s="277"/>
      <c r="L126" s="277"/>
      <c r="M126" s="15" t="s">
        <v>11</v>
      </c>
      <c r="N126" s="15" t="s">
        <v>12</v>
      </c>
      <c r="O126" s="277"/>
    </row>
    <row r="127" spans="2:15">
      <c r="B127" s="18" t="s">
        <v>13</v>
      </c>
      <c r="C127" s="18" t="s">
        <v>14</v>
      </c>
      <c r="D127" s="18" t="s">
        <v>15</v>
      </c>
      <c r="E127" s="18" t="s">
        <v>16</v>
      </c>
      <c r="F127" s="18" t="s">
        <v>17</v>
      </c>
      <c r="G127" s="18" t="s">
        <v>18</v>
      </c>
      <c r="H127" s="18" t="s">
        <v>19</v>
      </c>
      <c r="I127" s="18" t="s">
        <v>20</v>
      </c>
      <c r="J127" s="18" t="s">
        <v>21</v>
      </c>
      <c r="K127" s="18" t="s">
        <v>22</v>
      </c>
      <c r="L127" s="18" t="s">
        <v>23</v>
      </c>
      <c r="M127" s="18" t="s">
        <v>24</v>
      </c>
      <c r="N127" s="18" t="s">
        <v>25</v>
      </c>
      <c r="O127" s="18" t="s">
        <v>26</v>
      </c>
    </row>
    <row r="128" spans="2:15">
      <c r="B128" s="4">
        <v>1100000</v>
      </c>
      <c r="C128" s="5" t="s">
        <v>72</v>
      </c>
      <c r="D128" s="4" t="s">
        <v>28</v>
      </c>
      <c r="E128" s="177">
        <f>E130</f>
        <v>4000</v>
      </c>
      <c r="F128" s="25">
        <f t="shared" ref="F128:I128" si="3">F130</f>
        <v>0</v>
      </c>
      <c r="G128" s="25">
        <f t="shared" si="3"/>
        <v>4000</v>
      </c>
      <c r="H128" s="25">
        <f t="shared" si="3"/>
        <v>0</v>
      </c>
      <c r="I128" s="177">
        <f t="shared" si="3"/>
        <v>8000</v>
      </c>
      <c r="J128" s="177">
        <f t="shared" ref="J128:L128" si="4">J130</f>
        <v>0</v>
      </c>
      <c r="K128" s="177">
        <f t="shared" si="4"/>
        <v>0</v>
      </c>
      <c r="L128" s="177">
        <f t="shared" si="4"/>
        <v>0</v>
      </c>
      <c r="M128" s="10"/>
      <c r="N128" s="10"/>
      <c r="O128" s="10"/>
    </row>
    <row r="129" spans="2:15">
      <c r="B129" s="4">
        <v>1123000</v>
      </c>
      <c r="C129" s="6" t="s">
        <v>88</v>
      </c>
      <c r="D129" s="4" t="s">
        <v>28</v>
      </c>
      <c r="E129" s="177"/>
      <c r="F129" s="10"/>
      <c r="G129" s="10"/>
      <c r="H129" s="10"/>
      <c r="I129" s="177"/>
      <c r="J129" s="177"/>
      <c r="K129" s="177"/>
      <c r="L129" s="177"/>
      <c r="M129" s="10"/>
      <c r="N129" s="10"/>
      <c r="O129" s="10"/>
    </row>
    <row r="130" spans="2:15">
      <c r="B130" s="4">
        <v>1123400</v>
      </c>
      <c r="C130" s="5" t="s">
        <v>92</v>
      </c>
      <c r="D130" s="4">
        <v>423400</v>
      </c>
      <c r="E130" s="177">
        <v>4000</v>
      </c>
      <c r="F130" s="10"/>
      <c r="G130" s="25">
        <v>4000</v>
      </c>
      <c r="I130" s="177">
        <f>E130+F130+H130+G130</f>
        <v>8000</v>
      </c>
      <c r="J130" s="177"/>
      <c r="K130" s="177"/>
      <c r="L130" s="177"/>
      <c r="M130" s="10"/>
      <c r="N130" s="10"/>
      <c r="O130" s="10"/>
    </row>
    <row r="131" spans="2:15">
      <c r="B131" s="4">
        <v>1123500</v>
      </c>
      <c r="C131" s="5" t="s">
        <v>93</v>
      </c>
      <c r="D131" s="4">
        <v>423500</v>
      </c>
      <c r="E131" s="177"/>
      <c r="F131" s="10"/>
      <c r="G131" s="10"/>
      <c r="H131" s="10"/>
      <c r="I131" s="177"/>
      <c r="J131" s="177"/>
      <c r="K131" s="177"/>
      <c r="L131" s="177"/>
      <c r="M131" s="10"/>
      <c r="N131" s="10"/>
      <c r="O131" s="10"/>
    </row>
    <row r="132" spans="2:15">
      <c r="B132" s="4">
        <v>1123600</v>
      </c>
      <c r="C132" s="5" t="s">
        <v>94</v>
      </c>
      <c r="D132" s="4">
        <v>423600</v>
      </c>
      <c r="E132" s="177"/>
      <c r="F132" s="10"/>
      <c r="G132" s="10"/>
      <c r="H132" s="10"/>
      <c r="I132" s="177"/>
      <c r="J132" s="177"/>
      <c r="K132" s="177"/>
      <c r="L132" s="177"/>
      <c r="M132" s="10"/>
      <c r="N132" s="10"/>
      <c r="O132" s="10"/>
    </row>
    <row r="133" spans="2:15">
      <c r="B133" s="4">
        <v>1123800</v>
      </c>
      <c r="C133" s="5" t="s">
        <v>96</v>
      </c>
      <c r="D133" s="4">
        <v>423900</v>
      </c>
      <c r="E133" s="177"/>
      <c r="F133" s="10"/>
      <c r="G133" s="10"/>
      <c r="H133" s="10"/>
      <c r="I133" s="177"/>
      <c r="J133" s="177"/>
      <c r="K133" s="177"/>
      <c r="L133" s="177"/>
      <c r="M133" s="10"/>
      <c r="N133" s="10"/>
      <c r="O133" s="10"/>
    </row>
    <row r="134" spans="2:15">
      <c r="B134" s="4">
        <v>1000000</v>
      </c>
      <c r="C134" s="4" t="s">
        <v>184</v>
      </c>
      <c r="D134" s="4"/>
      <c r="E134" s="177">
        <f>E128</f>
        <v>4000</v>
      </c>
      <c r="F134" s="25">
        <f t="shared" ref="F134:H134" si="5">F128</f>
        <v>0</v>
      </c>
      <c r="G134" s="25">
        <f t="shared" si="5"/>
        <v>4000</v>
      </c>
      <c r="H134" s="25">
        <f t="shared" si="5"/>
        <v>0</v>
      </c>
      <c r="I134" s="177">
        <f>I128</f>
        <v>8000</v>
      </c>
      <c r="J134" s="177">
        <f>J128</f>
        <v>0</v>
      </c>
      <c r="K134" s="177">
        <f>K128</f>
        <v>0</v>
      </c>
      <c r="L134" s="177">
        <f>L128</f>
        <v>0</v>
      </c>
      <c r="M134" s="10"/>
      <c r="N134" s="10"/>
      <c r="O134" s="10"/>
    </row>
    <row r="137" spans="2:15" ht="16.5" customHeight="1">
      <c r="C137" s="149" t="s">
        <v>311</v>
      </c>
      <c r="D137" s="278" t="s">
        <v>66</v>
      </c>
      <c r="E137" s="278"/>
      <c r="F137" s="278"/>
      <c r="G137" s="276" t="s">
        <v>67</v>
      </c>
      <c r="H137" s="276"/>
      <c r="J137" s="279" t="s">
        <v>266</v>
      </c>
      <c r="K137" s="279"/>
      <c r="L137" s="279"/>
    </row>
    <row r="138" spans="2:15">
      <c r="C138" s="8"/>
      <c r="D138" s="8"/>
      <c r="E138" s="1"/>
      <c r="G138" s="276" t="s">
        <v>68</v>
      </c>
      <c r="H138" s="276"/>
      <c r="J138" s="276" t="s">
        <v>69</v>
      </c>
      <c r="K138" s="276"/>
      <c r="L138" s="276"/>
    </row>
    <row r="139" spans="2:15">
      <c r="C139" s="14" t="s">
        <v>70</v>
      </c>
      <c r="D139" s="8"/>
      <c r="E139" s="8"/>
      <c r="F139" s="8"/>
      <c r="G139" s="8"/>
      <c r="H139" s="8"/>
      <c r="I139" s="8"/>
    </row>
    <row r="140" spans="2:15" ht="16.5" customHeight="1">
      <c r="C140" s="8"/>
      <c r="D140" s="278" t="s">
        <v>71</v>
      </c>
      <c r="E140" s="278"/>
      <c r="F140" s="278"/>
      <c r="G140" s="276" t="s">
        <v>67</v>
      </c>
      <c r="H140" s="276"/>
      <c r="I140" s="7"/>
      <c r="J140" s="279" t="s">
        <v>202</v>
      </c>
      <c r="K140" s="279"/>
      <c r="L140" s="279"/>
    </row>
    <row r="141" spans="2:15">
      <c r="C141" s="8"/>
      <c r="D141" s="8"/>
      <c r="E141" s="8"/>
      <c r="F141" s="7"/>
      <c r="G141" s="276" t="s">
        <v>68</v>
      </c>
      <c r="H141" s="276"/>
      <c r="I141" s="7"/>
      <c r="J141" s="276" t="s">
        <v>69</v>
      </c>
      <c r="K141" s="276"/>
      <c r="L141" s="276"/>
    </row>
    <row r="142" spans="2:15" s="147" customFormat="1">
      <c r="C142" s="8"/>
      <c r="D142" s="8"/>
      <c r="E142" s="8"/>
      <c r="F142" s="7"/>
      <c r="G142" s="161"/>
      <c r="H142" s="161"/>
      <c r="I142" s="7"/>
      <c r="J142" s="161"/>
      <c r="K142" s="161"/>
      <c r="L142" s="161"/>
    </row>
    <row r="143" spans="2:15" s="147" customFormat="1">
      <c r="C143" s="8"/>
      <c r="D143" s="8"/>
      <c r="E143" s="8"/>
      <c r="F143" s="7"/>
      <c r="G143" s="162"/>
      <c r="H143" s="162"/>
      <c r="I143" s="7"/>
      <c r="J143" s="162"/>
      <c r="K143" s="162"/>
      <c r="L143" s="162"/>
    </row>
    <row r="144" spans="2:15" s="147" customFormat="1">
      <c r="C144" s="8"/>
      <c r="D144" s="8"/>
      <c r="E144" s="8"/>
      <c r="F144" s="7"/>
      <c r="G144" s="162"/>
      <c r="H144" s="162"/>
      <c r="I144" s="7"/>
      <c r="J144" s="162"/>
      <c r="K144" s="162"/>
      <c r="L144" s="162"/>
    </row>
    <row r="145" spans="2:14" s="147" customFormat="1">
      <c r="J145" s="297" t="s">
        <v>122</v>
      </c>
      <c r="K145" s="297"/>
      <c r="L145" s="297"/>
    </row>
    <row r="146" spans="2:14" s="147" customFormat="1">
      <c r="J146" s="166"/>
      <c r="K146" s="166"/>
      <c r="L146" s="166"/>
    </row>
    <row r="147" spans="2:14" s="147" customFormat="1">
      <c r="B147" s="298" t="s">
        <v>120</v>
      </c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</row>
    <row r="148" spans="2:14" s="147" customFormat="1">
      <c r="B148" s="298" t="s">
        <v>121</v>
      </c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</row>
    <row r="149" spans="2:14" s="147" customFormat="1">
      <c r="B149" s="298" t="s">
        <v>272</v>
      </c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</row>
    <row r="150" spans="2:14" s="147" customFormat="1">
      <c r="N150" s="12"/>
    </row>
    <row r="151" spans="2:14" s="147" customFormat="1">
      <c r="B151" s="300" t="s">
        <v>29</v>
      </c>
      <c r="C151" s="301"/>
      <c r="D151" s="165" t="s">
        <v>30</v>
      </c>
      <c r="E151" s="304" t="s">
        <v>144</v>
      </c>
      <c r="F151" s="293"/>
      <c r="G151" s="293"/>
      <c r="H151" s="293"/>
      <c r="I151" s="293"/>
      <c r="J151" s="293"/>
      <c r="K151" s="293"/>
      <c r="L151" s="305"/>
    </row>
    <row r="152" spans="2:14" s="147" customFormat="1">
      <c r="B152" s="302"/>
      <c r="C152" s="303"/>
      <c r="D152" s="165" t="s">
        <v>31</v>
      </c>
      <c r="E152" s="304">
        <v>104021</v>
      </c>
      <c r="F152" s="293"/>
      <c r="G152" s="293"/>
      <c r="H152" s="293"/>
      <c r="I152" s="293"/>
      <c r="J152" s="293"/>
      <c r="K152" s="293"/>
      <c r="L152" s="305"/>
    </row>
    <row r="153" spans="2:14" s="147" customFormat="1"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</row>
    <row r="154" spans="2:14" s="147" customFormat="1">
      <c r="B154" s="300" t="s">
        <v>32</v>
      </c>
      <c r="C154" s="301"/>
      <c r="D154" s="165" t="s">
        <v>30</v>
      </c>
      <c r="E154" s="304" t="s">
        <v>144</v>
      </c>
      <c r="F154" s="293"/>
      <c r="G154" s="293"/>
      <c r="H154" s="293"/>
      <c r="I154" s="293"/>
      <c r="J154" s="293"/>
      <c r="K154" s="293"/>
      <c r="L154" s="305"/>
    </row>
    <row r="155" spans="2:14" s="147" customFormat="1">
      <c r="B155" s="302"/>
      <c r="C155" s="303"/>
      <c r="D155" s="165" t="s">
        <v>31</v>
      </c>
      <c r="E155" s="304">
        <v>104021</v>
      </c>
      <c r="F155" s="293"/>
      <c r="G155" s="293"/>
      <c r="H155" s="293"/>
      <c r="I155" s="293"/>
      <c r="J155" s="293"/>
      <c r="K155" s="293"/>
      <c r="L155" s="305"/>
    </row>
    <row r="156" spans="2:14" s="147" customFormat="1">
      <c r="B156" s="293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</row>
    <row r="157" spans="2:14" s="147" customFormat="1">
      <c r="B157" s="306" t="s">
        <v>33</v>
      </c>
      <c r="C157" s="307"/>
      <c r="D157" s="308"/>
      <c r="E157" s="304" t="s">
        <v>144</v>
      </c>
      <c r="F157" s="293"/>
      <c r="G157" s="293"/>
      <c r="H157" s="293"/>
      <c r="I157" s="293"/>
      <c r="J157" s="293"/>
      <c r="K157" s="293"/>
      <c r="L157" s="305"/>
    </row>
    <row r="158" spans="2:14" s="147" customFormat="1"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</row>
    <row r="159" spans="2:14" s="147" customFormat="1">
      <c r="B159" s="306" t="s">
        <v>34</v>
      </c>
      <c r="C159" s="307"/>
      <c r="D159" s="308"/>
      <c r="E159" s="304">
        <v>1006</v>
      </c>
      <c r="F159" s="293"/>
      <c r="G159" s="293"/>
      <c r="H159" s="293"/>
      <c r="I159" s="293"/>
      <c r="J159" s="293"/>
      <c r="K159" s="293"/>
      <c r="L159" s="305"/>
    </row>
    <row r="160" spans="2:14" s="147" customFormat="1">
      <c r="B160" s="293"/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</row>
    <row r="161" spans="2:15" s="147" customFormat="1">
      <c r="B161" s="306" t="s">
        <v>35</v>
      </c>
      <c r="C161" s="307"/>
      <c r="D161" s="308"/>
      <c r="E161" s="304">
        <v>1</v>
      </c>
      <c r="F161" s="293"/>
      <c r="G161" s="293"/>
      <c r="H161" s="293"/>
      <c r="I161" s="293"/>
      <c r="J161" s="293"/>
      <c r="K161" s="293"/>
      <c r="L161" s="305"/>
    </row>
    <row r="162" spans="2:15" s="147" customFormat="1">
      <c r="B162" s="290"/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</row>
    <row r="163" spans="2:15" s="147" customFormat="1">
      <c r="B163" s="309" t="s">
        <v>36</v>
      </c>
      <c r="C163" s="310"/>
      <c r="D163" s="165" t="s">
        <v>37</v>
      </c>
      <c r="E163" s="315" t="s">
        <v>142</v>
      </c>
      <c r="F163" s="316"/>
      <c r="G163" s="316"/>
      <c r="H163" s="316"/>
      <c r="I163" s="316"/>
      <c r="J163" s="316"/>
      <c r="K163" s="316"/>
      <c r="L163" s="317"/>
    </row>
    <row r="164" spans="2:15" s="147" customFormat="1">
      <c r="B164" s="311"/>
      <c r="C164" s="312"/>
      <c r="D164" s="165" t="s">
        <v>38</v>
      </c>
      <c r="E164" s="315" t="s">
        <v>142</v>
      </c>
      <c r="F164" s="316"/>
      <c r="G164" s="316"/>
      <c r="H164" s="316"/>
      <c r="I164" s="316"/>
      <c r="J164" s="316"/>
      <c r="K164" s="316"/>
      <c r="L164" s="317"/>
    </row>
    <row r="165" spans="2:15" s="147" customFormat="1">
      <c r="B165" s="313"/>
      <c r="C165" s="314"/>
      <c r="D165" s="165" t="s">
        <v>39</v>
      </c>
      <c r="E165" s="315" t="s">
        <v>143</v>
      </c>
      <c r="F165" s="316"/>
      <c r="G165" s="316"/>
      <c r="H165" s="316"/>
      <c r="I165" s="316"/>
      <c r="J165" s="316"/>
      <c r="K165" s="316"/>
      <c r="L165" s="317"/>
    </row>
    <row r="166" spans="2:15" s="147" customFormat="1"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</row>
    <row r="167" spans="2:15" s="147" customFormat="1" ht="27">
      <c r="B167" s="280" t="s">
        <v>40</v>
      </c>
      <c r="C167" s="281"/>
      <c r="D167" s="165" t="s">
        <v>41</v>
      </c>
      <c r="E167" s="286" t="s">
        <v>192</v>
      </c>
      <c r="F167" s="287"/>
      <c r="G167" s="287"/>
      <c r="H167" s="287"/>
      <c r="I167" s="287"/>
      <c r="J167" s="287"/>
      <c r="K167" s="287"/>
      <c r="L167" s="288"/>
    </row>
    <row r="168" spans="2:15" s="147" customFormat="1" ht="27">
      <c r="B168" s="282"/>
      <c r="C168" s="283"/>
      <c r="D168" s="165" t="s">
        <v>42</v>
      </c>
      <c r="E168" s="304">
        <v>1006</v>
      </c>
      <c r="F168" s="293"/>
      <c r="G168" s="293"/>
      <c r="H168" s="293"/>
      <c r="I168" s="293"/>
      <c r="J168" s="293"/>
      <c r="K168" s="293"/>
      <c r="L168" s="305"/>
    </row>
    <row r="169" spans="2:15" s="147" customFormat="1" ht="27">
      <c r="B169" s="282"/>
      <c r="C169" s="283"/>
      <c r="D169" s="165" t="s">
        <v>43</v>
      </c>
      <c r="E169" s="286" t="s">
        <v>269</v>
      </c>
      <c r="F169" s="287"/>
      <c r="G169" s="287"/>
      <c r="H169" s="287"/>
      <c r="I169" s="287"/>
      <c r="J169" s="287"/>
      <c r="K169" s="287"/>
      <c r="L169" s="288"/>
    </row>
    <row r="170" spans="2:15" s="147" customFormat="1" ht="27">
      <c r="B170" s="284"/>
      <c r="C170" s="285"/>
      <c r="D170" s="165" t="s">
        <v>44</v>
      </c>
      <c r="E170" s="304">
        <v>11002</v>
      </c>
      <c r="F170" s="293"/>
      <c r="G170" s="293"/>
      <c r="H170" s="293"/>
      <c r="I170" s="293"/>
      <c r="J170" s="293"/>
      <c r="K170" s="293"/>
      <c r="L170" s="305"/>
    </row>
    <row r="171" spans="2:15" s="147" customFormat="1"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</row>
    <row r="172" spans="2:15" s="147" customFormat="1">
      <c r="B172" s="306" t="s">
        <v>45</v>
      </c>
      <c r="C172" s="307"/>
      <c r="D172" s="308"/>
      <c r="E172" s="304" t="s">
        <v>148</v>
      </c>
      <c r="F172" s="293"/>
      <c r="G172" s="293"/>
      <c r="H172" s="293"/>
      <c r="I172" s="293"/>
      <c r="J172" s="293"/>
      <c r="K172" s="293"/>
      <c r="L172" s="305"/>
    </row>
    <row r="173" spans="2:15" s="147" customFormat="1"/>
    <row r="174" spans="2:15" s="147" customFormat="1" ht="73.5" customHeight="1">
      <c r="B174" s="318" t="s">
        <v>50</v>
      </c>
      <c r="C174" s="320" t="s">
        <v>1</v>
      </c>
      <c r="D174" s="321"/>
      <c r="E174" s="318" t="s">
        <v>49</v>
      </c>
      <c r="F174" s="322" t="s">
        <v>3</v>
      </c>
      <c r="G174" s="323"/>
      <c r="H174" s="324"/>
      <c r="I174" s="318" t="s">
        <v>47</v>
      </c>
      <c r="J174" s="318" t="s">
        <v>4</v>
      </c>
      <c r="K174" s="318" t="s">
        <v>5</v>
      </c>
      <c r="L174" s="318" t="s">
        <v>6</v>
      </c>
      <c r="M174" s="322" t="s">
        <v>46</v>
      </c>
      <c r="N174" s="324"/>
      <c r="O174" s="277" t="s">
        <v>7</v>
      </c>
    </row>
    <row r="175" spans="2:15" s="147" customFormat="1" ht="54">
      <c r="B175" s="319"/>
      <c r="C175" s="164" t="s">
        <v>8</v>
      </c>
      <c r="D175" s="163" t="s">
        <v>0</v>
      </c>
      <c r="E175" s="319"/>
      <c r="F175" s="163" t="s">
        <v>48</v>
      </c>
      <c r="G175" s="163" t="s">
        <v>9</v>
      </c>
      <c r="H175" s="163" t="s">
        <v>10</v>
      </c>
      <c r="I175" s="319"/>
      <c r="J175" s="319"/>
      <c r="K175" s="319"/>
      <c r="L175" s="319"/>
      <c r="M175" s="163" t="s">
        <v>11</v>
      </c>
      <c r="N175" s="163" t="s">
        <v>12</v>
      </c>
      <c r="O175" s="277"/>
    </row>
    <row r="176" spans="2:15" s="147" customFormat="1">
      <c r="B176" s="167" t="s">
        <v>13</v>
      </c>
      <c r="C176" s="167" t="s">
        <v>14</v>
      </c>
      <c r="D176" s="167" t="s">
        <v>15</v>
      </c>
      <c r="E176" s="167" t="s">
        <v>16</v>
      </c>
      <c r="F176" s="167" t="s">
        <v>17</v>
      </c>
      <c r="G176" s="167" t="s">
        <v>18</v>
      </c>
      <c r="H176" s="167" t="s">
        <v>19</v>
      </c>
      <c r="I176" s="167" t="s">
        <v>20</v>
      </c>
      <c r="J176" s="167" t="s">
        <v>21</v>
      </c>
      <c r="K176" s="167" t="s">
        <v>22</v>
      </c>
      <c r="L176" s="167" t="s">
        <v>23</v>
      </c>
      <c r="M176" s="167" t="s">
        <v>24</v>
      </c>
      <c r="N176" s="167" t="s">
        <v>25</v>
      </c>
      <c r="O176" s="167" t="s">
        <v>26</v>
      </c>
    </row>
    <row r="177" spans="1:15" s="147" customFormat="1">
      <c r="B177" s="4">
        <v>1100000</v>
      </c>
      <c r="C177" s="5" t="s">
        <v>72</v>
      </c>
      <c r="D177" s="4" t="s">
        <v>28</v>
      </c>
      <c r="E177" s="177">
        <f>E178+E180</f>
        <v>5455.6</v>
      </c>
      <c r="F177" s="177">
        <f t="shared" ref="F177:H177" si="6">F178+F180</f>
        <v>0</v>
      </c>
      <c r="G177" s="177">
        <f t="shared" si="6"/>
        <v>0</v>
      </c>
      <c r="H177" s="177">
        <f t="shared" si="6"/>
        <v>0</v>
      </c>
      <c r="I177" s="177">
        <f t="shared" ref="I177:I180" si="7">E177+F177+G177+H177</f>
        <v>5455.6</v>
      </c>
      <c r="J177" s="177">
        <f>J178+J180</f>
        <v>195.27</v>
      </c>
      <c r="K177" s="177">
        <f t="shared" ref="K177:L177" si="8">K178+K180</f>
        <v>195.27</v>
      </c>
      <c r="L177" s="177">
        <f t="shared" si="8"/>
        <v>195.27</v>
      </c>
      <c r="M177" s="148"/>
      <c r="N177" s="148"/>
      <c r="O177" s="148"/>
    </row>
    <row r="178" spans="1:15" s="147" customFormat="1">
      <c r="B178" s="4">
        <v>1123000</v>
      </c>
      <c r="C178" s="6" t="s">
        <v>88</v>
      </c>
      <c r="D178" s="4" t="s">
        <v>28</v>
      </c>
      <c r="E178" s="177">
        <f>E179</f>
        <v>0</v>
      </c>
      <c r="F178" s="177">
        <f t="shared" ref="F178:H178" si="9">F179</f>
        <v>0</v>
      </c>
      <c r="G178" s="177">
        <f t="shared" si="9"/>
        <v>0</v>
      </c>
      <c r="H178" s="177">
        <f t="shared" si="9"/>
        <v>0</v>
      </c>
      <c r="I178" s="177">
        <f t="shared" si="7"/>
        <v>0</v>
      </c>
      <c r="J178" s="177">
        <f>J179</f>
        <v>0</v>
      </c>
      <c r="K178" s="177">
        <f t="shared" ref="K178:L178" si="10">K179</f>
        <v>0</v>
      </c>
      <c r="L178" s="177">
        <f t="shared" si="10"/>
        <v>0</v>
      </c>
      <c r="M178" s="148"/>
      <c r="N178" s="148"/>
      <c r="O178" s="148"/>
    </row>
    <row r="179" spans="1:15" s="147" customFormat="1">
      <c r="B179" s="4">
        <v>1123800</v>
      </c>
      <c r="C179" s="5" t="s">
        <v>96</v>
      </c>
      <c r="D179" s="4">
        <v>423900</v>
      </c>
      <c r="E179" s="177"/>
      <c r="F179" s="25"/>
      <c r="G179" s="177"/>
      <c r="H179" s="177"/>
      <c r="I179" s="177">
        <f t="shared" si="7"/>
        <v>0</v>
      </c>
      <c r="J179" s="177"/>
      <c r="K179" s="177"/>
      <c r="L179" s="177"/>
      <c r="M179" s="148"/>
      <c r="N179" s="148"/>
      <c r="O179" s="148"/>
    </row>
    <row r="180" spans="1:15" s="147" customFormat="1">
      <c r="B180" s="4">
        <v>1176000</v>
      </c>
      <c r="C180" s="6" t="s">
        <v>59</v>
      </c>
      <c r="D180" s="4" t="s">
        <v>28</v>
      </c>
      <c r="E180" s="177">
        <f>E181</f>
        <v>5455.6</v>
      </c>
      <c r="F180" s="177">
        <f t="shared" ref="F180:H180" si="11">F181</f>
        <v>0</v>
      </c>
      <c r="G180" s="177">
        <f t="shared" si="11"/>
        <v>0</v>
      </c>
      <c r="H180" s="177">
        <f t="shared" si="11"/>
        <v>0</v>
      </c>
      <c r="I180" s="177">
        <f t="shared" si="7"/>
        <v>5455.6</v>
      </c>
      <c r="J180" s="177">
        <f>J181</f>
        <v>195.27</v>
      </c>
      <c r="K180" s="177">
        <f t="shared" ref="K180:L180" si="12">K181</f>
        <v>195.27</v>
      </c>
      <c r="L180" s="177">
        <f t="shared" si="12"/>
        <v>195.27</v>
      </c>
      <c r="M180" s="148"/>
      <c r="N180" s="148"/>
      <c r="O180" s="148"/>
    </row>
    <row r="181" spans="1:15" s="147" customFormat="1">
      <c r="B181" s="4">
        <v>1176100</v>
      </c>
      <c r="C181" s="5" t="s">
        <v>113</v>
      </c>
      <c r="D181" s="4">
        <v>486100</v>
      </c>
      <c r="E181" s="177">
        <v>5455.6</v>
      </c>
      <c r="F181" s="148"/>
      <c r="G181" s="177"/>
      <c r="H181" s="177"/>
      <c r="I181" s="177">
        <f t="shared" ref="I181" si="13">E181+F181+G181+H181</f>
        <v>5455.6</v>
      </c>
      <c r="J181" s="177">
        <v>195.27</v>
      </c>
      <c r="K181" s="177">
        <v>195.27</v>
      </c>
      <c r="L181" s="177">
        <v>195.27</v>
      </c>
      <c r="M181" s="148"/>
      <c r="N181" s="148"/>
      <c r="O181" s="148"/>
    </row>
    <row r="182" spans="1:15" s="147" customFormat="1">
      <c r="B182" s="4">
        <v>1000000</v>
      </c>
      <c r="C182" s="4" t="s">
        <v>183</v>
      </c>
      <c r="D182" s="4"/>
      <c r="E182" s="177">
        <f>E177</f>
        <v>5455.6</v>
      </c>
      <c r="F182" s="25"/>
      <c r="G182" s="177">
        <f t="shared" ref="G182:H182" si="14">G177</f>
        <v>0</v>
      </c>
      <c r="H182" s="177">
        <f t="shared" si="14"/>
        <v>0</v>
      </c>
      <c r="I182" s="177">
        <f>I177</f>
        <v>5455.6</v>
      </c>
      <c r="J182" s="177">
        <f>J177</f>
        <v>195.27</v>
      </c>
      <c r="K182" s="177">
        <f>K177</f>
        <v>195.27</v>
      </c>
      <c r="L182" s="177">
        <f>L177</f>
        <v>195.27</v>
      </c>
      <c r="M182" s="148"/>
      <c r="N182" s="148"/>
      <c r="O182" s="148"/>
    </row>
    <row r="183" spans="1:15" s="147" customFormat="1">
      <c r="B183" s="55"/>
      <c r="C183" s="55"/>
      <c r="D183" s="55"/>
      <c r="E183" s="205"/>
      <c r="F183" s="56"/>
      <c r="G183" s="205"/>
      <c r="H183" s="205"/>
      <c r="I183" s="205"/>
      <c r="J183" s="205"/>
      <c r="K183" s="205"/>
      <c r="L183" s="205"/>
      <c r="M183" s="57"/>
      <c r="N183" s="57"/>
      <c r="O183" s="57"/>
    </row>
    <row r="184" spans="1:15" s="147" customFormat="1">
      <c r="B184" s="55"/>
      <c r="C184" s="55"/>
      <c r="D184" s="55"/>
      <c r="E184" s="205"/>
      <c r="F184" s="56"/>
      <c r="G184" s="205"/>
      <c r="H184" s="205"/>
      <c r="I184" s="205"/>
      <c r="J184" s="205"/>
      <c r="K184" s="205"/>
      <c r="L184" s="205"/>
      <c r="M184" s="57"/>
      <c r="N184" s="57"/>
      <c r="O184" s="57"/>
    </row>
    <row r="185" spans="1:15" s="147" customFormat="1"/>
    <row r="186" spans="1:15" s="147" customFormat="1" ht="16.5" customHeight="1">
      <c r="C186" s="149" t="s">
        <v>311</v>
      </c>
      <c r="D186" s="278" t="s">
        <v>66</v>
      </c>
      <c r="E186" s="278"/>
      <c r="F186" s="278"/>
      <c r="G186" s="276" t="s">
        <v>67</v>
      </c>
      <c r="H186" s="276"/>
      <c r="J186" s="279" t="s">
        <v>266</v>
      </c>
      <c r="K186" s="279"/>
      <c r="L186" s="279"/>
    </row>
    <row r="187" spans="1:15" s="147" customFormat="1">
      <c r="C187" s="8"/>
      <c r="D187" s="8"/>
      <c r="E187" s="1"/>
      <c r="G187" s="276" t="s">
        <v>68</v>
      </c>
      <c r="H187" s="276"/>
      <c r="J187" s="276" t="s">
        <v>69</v>
      </c>
      <c r="K187" s="276"/>
      <c r="L187" s="276"/>
    </row>
    <row r="188" spans="1:15" s="147" customFormat="1">
      <c r="C188" s="162" t="s">
        <v>70</v>
      </c>
      <c r="D188" s="8"/>
      <c r="E188" s="8"/>
      <c r="F188" s="8"/>
      <c r="G188" s="8"/>
      <c r="H188" s="8"/>
      <c r="I188" s="8"/>
    </row>
    <row r="189" spans="1:15" s="147" customFormat="1">
      <c r="C189" s="8"/>
      <c r="D189" s="278" t="s">
        <v>71</v>
      </c>
      <c r="E189" s="278"/>
      <c r="F189" s="278"/>
      <c r="G189" s="276" t="s">
        <v>67</v>
      </c>
      <c r="H189" s="276"/>
      <c r="I189" s="7"/>
      <c r="J189" s="279" t="s">
        <v>202</v>
      </c>
      <c r="K189" s="279"/>
      <c r="L189" s="279"/>
    </row>
    <row r="190" spans="1:15" s="147" customFormat="1">
      <c r="C190" s="8"/>
      <c r="D190" s="8"/>
      <c r="E190" s="8"/>
      <c r="F190" s="7"/>
      <c r="G190" s="276" t="s">
        <v>68</v>
      </c>
      <c r="H190" s="276"/>
      <c r="I190" s="7"/>
      <c r="J190" s="276" t="s">
        <v>69</v>
      </c>
      <c r="K190" s="276"/>
      <c r="L190" s="276"/>
    </row>
    <row r="191" spans="1:15" s="147" customFormat="1">
      <c r="A191" s="9"/>
      <c r="B191" s="9"/>
      <c r="C191" s="9"/>
      <c r="D191" s="9"/>
      <c r="E191" s="9"/>
      <c r="F191" s="9"/>
      <c r="G191" s="9"/>
      <c r="H191" s="9"/>
      <c r="I191" s="9"/>
      <c r="J191" s="297" t="s">
        <v>122</v>
      </c>
      <c r="K191" s="297"/>
      <c r="L191" s="297"/>
      <c r="M191" s="9"/>
      <c r="N191" s="9"/>
      <c r="O191" s="9"/>
    </row>
    <row r="192" spans="1:15" s="147" customFormat="1">
      <c r="A192" s="9"/>
      <c r="B192" s="9"/>
      <c r="C192" s="9"/>
      <c r="D192" s="9"/>
      <c r="E192" s="9"/>
      <c r="F192" s="9"/>
      <c r="G192" s="9"/>
      <c r="H192" s="9"/>
      <c r="I192" s="9"/>
      <c r="J192" s="93"/>
      <c r="K192" s="93"/>
      <c r="L192" s="93"/>
      <c r="M192" s="9"/>
      <c r="N192" s="9"/>
      <c r="O192" s="9"/>
    </row>
    <row r="193" spans="1:15" s="147" customFormat="1">
      <c r="A193" s="9"/>
      <c r="B193" s="298" t="s">
        <v>120</v>
      </c>
      <c r="C193" s="298"/>
      <c r="D193" s="298"/>
      <c r="E193" s="298"/>
      <c r="F193" s="298"/>
      <c r="G193" s="298"/>
      <c r="H193" s="298"/>
      <c r="I193" s="298"/>
      <c r="J193" s="298"/>
      <c r="K193" s="298"/>
      <c r="L193" s="298"/>
      <c r="M193" s="9"/>
      <c r="N193" s="9"/>
      <c r="O193" s="9"/>
    </row>
    <row r="194" spans="1:15" s="147" customFormat="1">
      <c r="A194" s="9"/>
      <c r="B194" s="298" t="s">
        <v>121</v>
      </c>
      <c r="C194" s="298"/>
      <c r="D194" s="298"/>
      <c r="E194" s="298"/>
      <c r="F194" s="298"/>
      <c r="G194" s="298"/>
      <c r="H194" s="298"/>
      <c r="I194" s="298"/>
      <c r="J194" s="298"/>
      <c r="K194" s="298"/>
      <c r="L194" s="298"/>
      <c r="M194" s="9"/>
      <c r="N194" s="9"/>
      <c r="O194" s="9"/>
    </row>
    <row r="195" spans="1:15" s="147" customFormat="1">
      <c r="A195" s="9"/>
      <c r="B195" s="298" t="s">
        <v>272</v>
      </c>
      <c r="C195" s="298"/>
      <c r="D195" s="298"/>
      <c r="E195" s="298"/>
      <c r="F195" s="298"/>
      <c r="G195" s="298"/>
      <c r="H195" s="298"/>
      <c r="I195" s="298"/>
      <c r="J195" s="298"/>
      <c r="K195" s="298"/>
      <c r="L195" s="298"/>
      <c r="M195" s="9"/>
      <c r="N195" s="9"/>
      <c r="O195" s="9"/>
    </row>
    <row r="196" spans="1:15" s="147" customForma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12"/>
      <c r="O196" s="9"/>
    </row>
    <row r="197" spans="1:15" s="147" customFormat="1">
      <c r="A197" s="9"/>
      <c r="B197" s="291" t="s">
        <v>29</v>
      </c>
      <c r="C197" s="291"/>
      <c r="D197" s="91" t="s">
        <v>30</v>
      </c>
      <c r="E197" s="289" t="s">
        <v>144</v>
      </c>
      <c r="F197" s="289"/>
      <c r="G197" s="289"/>
      <c r="H197" s="289"/>
      <c r="I197" s="289"/>
      <c r="J197" s="289"/>
      <c r="K197" s="289"/>
      <c r="L197" s="289"/>
      <c r="M197" s="9"/>
      <c r="N197" s="9"/>
      <c r="O197" s="9"/>
    </row>
    <row r="198" spans="1:15" s="147" customFormat="1">
      <c r="A198" s="9"/>
      <c r="B198" s="291"/>
      <c r="C198" s="291"/>
      <c r="D198" s="91" t="s">
        <v>31</v>
      </c>
      <c r="E198" s="289">
        <v>104021</v>
      </c>
      <c r="F198" s="289"/>
      <c r="G198" s="289"/>
      <c r="H198" s="289"/>
      <c r="I198" s="289"/>
      <c r="J198" s="289"/>
      <c r="K198" s="289"/>
      <c r="L198" s="289"/>
      <c r="M198" s="9"/>
      <c r="N198" s="9"/>
      <c r="O198" s="9"/>
    </row>
    <row r="199" spans="1:15" s="147" customFormat="1">
      <c r="A199" s="9"/>
      <c r="B199" s="290"/>
      <c r="C199" s="290"/>
      <c r="D199" s="290"/>
      <c r="E199" s="290"/>
      <c r="F199" s="290"/>
      <c r="G199" s="290"/>
      <c r="H199" s="290"/>
      <c r="I199" s="290"/>
      <c r="J199" s="290"/>
      <c r="K199" s="290"/>
      <c r="L199" s="290"/>
      <c r="M199" s="9"/>
      <c r="N199" s="9"/>
      <c r="O199" s="9"/>
    </row>
    <row r="200" spans="1:15" s="147" customFormat="1">
      <c r="A200" s="9"/>
      <c r="B200" s="291" t="s">
        <v>32</v>
      </c>
      <c r="C200" s="291"/>
      <c r="D200" s="91" t="s">
        <v>30</v>
      </c>
      <c r="E200" s="289" t="s">
        <v>144</v>
      </c>
      <c r="F200" s="289"/>
      <c r="G200" s="289"/>
      <c r="H200" s="289"/>
      <c r="I200" s="289"/>
      <c r="J200" s="289"/>
      <c r="K200" s="289"/>
      <c r="L200" s="289"/>
      <c r="M200" s="9"/>
      <c r="N200" s="9"/>
      <c r="O200" s="9"/>
    </row>
    <row r="201" spans="1:15" s="147" customFormat="1">
      <c r="A201" s="9"/>
      <c r="B201" s="291"/>
      <c r="C201" s="291"/>
      <c r="D201" s="91" t="s">
        <v>31</v>
      </c>
      <c r="E201" s="289">
        <v>104021</v>
      </c>
      <c r="F201" s="289"/>
      <c r="G201" s="289"/>
      <c r="H201" s="289"/>
      <c r="I201" s="289"/>
      <c r="J201" s="289"/>
      <c r="K201" s="289"/>
      <c r="L201" s="289"/>
      <c r="M201" s="9"/>
      <c r="N201" s="9"/>
      <c r="O201" s="9"/>
    </row>
    <row r="202" spans="1:15" s="147" customFormat="1">
      <c r="A202" s="9"/>
      <c r="B202" s="293"/>
      <c r="C202" s="293"/>
      <c r="D202" s="293"/>
      <c r="E202" s="293"/>
      <c r="F202" s="293"/>
      <c r="G202" s="293"/>
      <c r="H202" s="293"/>
      <c r="I202" s="293"/>
      <c r="J202" s="293"/>
      <c r="K202" s="293"/>
      <c r="L202" s="293"/>
      <c r="M202" s="9"/>
      <c r="N202" s="9"/>
      <c r="O202" s="9"/>
    </row>
    <row r="203" spans="1:15" s="147" customFormat="1">
      <c r="A203" s="9"/>
      <c r="B203" s="291" t="s">
        <v>33</v>
      </c>
      <c r="C203" s="291"/>
      <c r="D203" s="291"/>
      <c r="E203" s="289" t="s">
        <v>144</v>
      </c>
      <c r="F203" s="289"/>
      <c r="G203" s="289"/>
      <c r="H203" s="289"/>
      <c r="I203" s="289"/>
      <c r="J203" s="289"/>
      <c r="K203" s="289"/>
      <c r="L203" s="289"/>
      <c r="M203" s="9"/>
      <c r="N203" s="9"/>
      <c r="O203" s="9"/>
    </row>
    <row r="204" spans="1:15" s="147" customFormat="1">
      <c r="A204" s="9"/>
      <c r="B204" s="290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9"/>
      <c r="N204" s="9"/>
      <c r="O204" s="9"/>
    </row>
    <row r="205" spans="1:15" s="147" customFormat="1">
      <c r="A205" s="9"/>
      <c r="B205" s="291" t="s">
        <v>34</v>
      </c>
      <c r="C205" s="291"/>
      <c r="D205" s="291"/>
      <c r="E205" s="289">
        <v>1006</v>
      </c>
      <c r="F205" s="289"/>
      <c r="G205" s="289"/>
      <c r="H205" s="289"/>
      <c r="I205" s="289"/>
      <c r="J205" s="289"/>
      <c r="K205" s="289"/>
      <c r="L205" s="289"/>
      <c r="M205" s="9"/>
      <c r="N205" s="9"/>
      <c r="O205" s="9"/>
    </row>
    <row r="206" spans="1:15" s="147" customFormat="1">
      <c r="A206" s="9"/>
      <c r="B206" s="293"/>
      <c r="C206" s="293"/>
      <c r="D206" s="293"/>
      <c r="E206" s="293"/>
      <c r="F206" s="293"/>
      <c r="G206" s="293"/>
      <c r="H206" s="293"/>
      <c r="I206" s="293"/>
      <c r="J206" s="293"/>
      <c r="K206" s="293"/>
      <c r="L206" s="293"/>
      <c r="M206" s="9"/>
      <c r="N206" s="9"/>
      <c r="O206" s="9"/>
    </row>
    <row r="207" spans="1:15" s="147" customFormat="1">
      <c r="A207" s="9"/>
      <c r="B207" s="291" t="s">
        <v>35</v>
      </c>
      <c r="C207" s="291"/>
      <c r="D207" s="291"/>
      <c r="E207" s="289">
        <v>1</v>
      </c>
      <c r="F207" s="289"/>
      <c r="G207" s="289"/>
      <c r="H207" s="289"/>
      <c r="I207" s="289"/>
      <c r="J207" s="289"/>
      <c r="K207" s="289"/>
      <c r="L207" s="289"/>
      <c r="M207" s="9"/>
      <c r="N207" s="9"/>
      <c r="O207" s="9"/>
    </row>
    <row r="208" spans="1:15" s="147" customFormat="1">
      <c r="A208" s="9"/>
      <c r="B208" s="290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9"/>
      <c r="N208" s="9"/>
      <c r="O208" s="9"/>
    </row>
    <row r="209" spans="1:15" s="147" customFormat="1">
      <c r="A209" s="9"/>
      <c r="B209" s="294" t="s">
        <v>36</v>
      </c>
      <c r="C209" s="294"/>
      <c r="D209" s="91" t="s">
        <v>37</v>
      </c>
      <c r="E209" s="296" t="s">
        <v>142</v>
      </c>
      <c r="F209" s="296"/>
      <c r="G209" s="296"/>
      <c r="H209" s="296"/>
      <c r="I209" s="296"/>
      <c r="J209" s="296"/>
      <c r="K209" s="296"/>
      <c r="L209" s="296"/>
      <c r="M209" s="9"/>
      <c r="N209" s="9"/>
      <c r="O209" s="9"/>
    </row>
    <row r="210" spans="1:15" s="147" customFormat="1">
      <c r="A210" s="9"/>
      <c r="B210" s="294"/>
      <c r="C210" s="294"/>
      <c r="D210" s="91" t="s">
        <v>38</v>
      </c>
      <c r="E210" s="296" t="s">
        <v>142</v>
      </c>
      <c r="F210" s="296"/>
      <c r="G210" s="296"/>
      <c r="H210" s="296"/>
      <c r="I210" s="296"/>
      <c r="J210" s="296"/>
      <c r="K210" s="296"/>
      <c r="L210" s="296"/>
      <c r="M210" s="9"/>
      <c r="N210" s="9"/>
      <c r="O210" s="9"/>
    </row>
    <row r="211" spans="1:15" s="147" customFormat="1">
      <c r="A211" s="9"/>
      <c r="B211" s="294"/>
      <c r="C211" s="294"/>
      <c r="D211" s="91" t="s">
        <v>39</v>
      </c>
      <c r="E211" s="296" t="s">
        <v>143</v>
      </c>
      <c r="F211" s="296"/>
      <c r="G211" s="296"/>
      <c r="H211" s="296"/>
      <c r="I211" s="296"/>
      <c r="J211" s="296"/>
      <c r="K211" s="296"/>
      <c r="L211" s="296"/>
      <c r="M211" s="9"/>
      <c r="N211" s="9"/>
      <c r="O211" s="9"/>
    </row>
    <row r="212" spans="1:15" s="147" customFormat="1">
      <c r="A212" s="9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9"/>
      <c r="N212" s="9"/>
      <c r="O212" s="9"/>
    </row>
    <row r="213" spans="1:15" s="147" customFormat="1" ht="27">
      <c r="A213" s="9"/>
      <c r="B213" s="280" t="s">
        <v>40</v>
      </c>
      <c r="C213" s="281"/>
      <c r="D213" s="91" t="s">
        <v>41</v>
      </c>
      <c r="E213" s="286" t="s">
        <v>192</v>
      </c>
      <c r="F213" s="287"/>
      <c r="G213" s="287"/>
      <c r="H213" s="287"/>
      <c r="I213" s="287"/>
      <c r="J213" s="287"/>
      <c r="K213" s="287"/>
      <c r="L213" s="288"/>
      <c r="M213" s="9"/>
      <c r="N213" s="9"/>
      <c r="O213" s="9"/>
    </row>
    <row r="214" spans="1:15" s="147" customFormat="1" ht="27">
      <c r="A214" s="9"/>
      <c r="B214" s="282"/>
      <c r="C214" s="283"/>
      <c r="D214" s="91" t="s">
        <v>42</v>
      </c>
      <c r="E214" s="289">
        <v>1006</v>
      </c>
      <c r="F214" s="289"/>
      <c r="G214" s="289"/>
      <c r="H214" s="289"/>
      <c r="I214" s="289"/>
      <c r="J214" s="289"/>
      <c r="K214" s="289"/>
      <c r="L214" s="289"/>
      <c r="M214" s="9"/>
      <c r="N214" s="9"/>
      <c r="O214" s="9"/>
    </row>
    <row r="215" spans="1:15" s="147" customFormat="1" ht="27">
      <c r="A215" s="9"/>
      <c r="B215" s="282"/>
      <c r="C215" s="283"/>
      <c r="D215" s="91" t="s">
        <v>43</v>
      </c>
      <c r="E215" s="286" t="s">
        <v>270</v>
      </c>
      <c r="F215" s="287"/>
      <c r="G215" s="287"/>
      <c r="H215" s="287"/>
      <c r="I215" s="287"/>
      <c r="J215" s="287"/>
      <c r="K215" s="287"/>
      <c r="L215" s="288"/>
      <c r="M215" s="9"/>
      <c r="N215" s="9"/>
      <c r="O215" s="9"/>
    </row>
    <row r="216" spans="1:15" s="147" customFormat="1" ht="27">
      <c r="A216" s="9"/>
      <c r="B216" s="284"/>
      <c r="C216" s="285"/>
      <c r="D216" s="91" t="s">
        <v>44</v>
      </c>
      <c r="E216" s="289">
        <v>11004</v>
      </c>
      <c r="F216" s="289"/>
      <c r="G216" s="289"/>
      <c r="H216" s="289"/>
      <c r="I216" s="289"/>
      <c r="J216" s="289"/>
      <c r="K216" s="289"/>
      <c r="L216" s="289"/>
      <c r="M216" s="9"/>
      <c r="N216" s="9"/>
      <c r="O216" s="9"/>
    </row>
    <row r="217" spans="1:15" s="147" customFormat="1">
      <c r="A217" s="9"/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9"/>
      <c r="N217" s="9"/>
      <c r="O217" s="9"/>
    </row>
    <row r="218" spans="1:15" s="147" customFormat="1">
      <c r="A218" s="9"/>
      <c r="B218" s="291" t="s">
        <v>45</v>
      </c>
      <c r="C218" s="291"/>
      <c r="D218" s="291"/>
      <c r="E218" s="289" t="s">
        <v>148</v>
      </c>
      <c r="F218" s="289"/>
      <c r="G218" s="289"/>
      <c r="H218" s="289"/>
      <c r="I218" s="289"/>
      <c r="J218" s="289"/>
      <c r="K218" s="289"/>
      <c r="L218" s="289"/>
      <c r="M218" s="9"/>
      <c r="N218" s="9"/>
      <c r="O218" s="9"/>
    </row>
    <row r="219" spans="1:15" s="147" customForma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 s="147" customFormat="1" ht="69.75" customHeight="1">
      <c r="A220" s="9"/>
      <c r="B220" s="277" t="s">
        <v>50</v>
      </c>
      <c r="C220" s="292" t="s">
        <v>1</v>
      </c>
      <c r="D220" s="292"/>
      <c r="E220" s="277" t="s">
        <v>49</v>
      </c>
      <c r="F220" s="277" t="s">
        <v>3</v>
      </c>
      <c r="G220" s="277"/>
      <c r="H220" s="277"/>
      <c r="I220" s="277" t="s">
        <v>47</v>
      </c>
      <c r="J220" s="277" t="s">
        <v>4</v>
      </c>
      <c r="K220" s="277" t="s">
        <v>5</v>
      </c>
      <c r="L220" s="277" t="s">
        <v>6</v>
      </c>
      <c r="M220" s="277" t="s">
        <v>46</v>
      </c>
      <c r="N220" s="277"/>
      <c r="O220" s="277" t="s">
        <v>7</v>
      </c>
    </row>
    <row r="221" spans="1:15" s="147" customFormat="1" ht="54">
      <c r="A221" s="9"/>
      <c r="B221" s="277"/>
      <c r="C221" s="92" t="s">
        <v>8</v>
      </c>
      <c r="D221" s="90" t="s">
        <v>0</v>
      </c>
      <c r="E221" s="277"/>
      <c r="F221" s="90" t="s">
        <v>48</v>
      </c>
      <c r="G221" s="90" t="s">
        <v>9</v>
      </c>
      <c r="H221" s="90" t="s">
        <v>10</v>
      </c>
      <c r="I221" s="277"/>
      <c r="J221" s="277"/>
      <c r="K221" s="277"/>
      <c r="L221" s="277"/>
      <c r="M221" s="90" t="s">
        <v>11</v>
      </c>
      <c r="N221" s="90" t="s">
        <v>12</v>
      </c>
      <c r="O221" s="277"/>
    </row>
    <row r="222" spans="1:15" s="147" customFormat="1">
      <c r="A222" s="9"/>
      <c r="B222" s="94" t="s">
        <v>13</v>
      </c>
      <c r="C222" s="94" t="s">
        <v>14</v>
      </c>
      <c r="D222" s="94" t="s">
        <v>15</v>
      </c>
      <c r="E222" s="94" t="s">
        <v>16</v>
      </c>
      <c r="F222" s="94" t="s">
        <v>17</v>
      </c>
      <c r="G222" s="94" t="s">
        <v>18</v>
      </c>
      <c r="H222" s="94" t="s">
        <v>19</v>
      </c>
      <c r="I222" s="94" t="s">
        <v>20</v>
      </c>
      <c r="J222" s="94" t="s">
        <v>21</v>
      </c>
      <c r="K222" s="94" t="s">
        <v>22</v>
      </c>
      <c r="L222" s="94" t="s">
        <v>23</v>
      </c>
      <c r="M222" s="94" t="s">
        <v>24</v>
      </c>
      <c r="N222" s="94" t="s">
        <v>25</v>
      </c>
      <c r="O222" s="94" t="s">
        <v>26</v>
      </c>
    </row>
    <row r="223" spans="1:15" s="147" customFormat="1">
      <c r="A223" s="9"/>
      <c r="B223" s="4">
        <v>1100000</v>
      </c>
      <c r="C223" s="5" t="s">
        <v>72</v>
      </c>
      <c r="D223" s="4" t="s">
        <v>28</v>
      </c>
      <c r="E223" s="177">
        <f>E225</f>
        <v>36198.400000000001</v>
      </c>
      <c r="F223" s="25">
        <f>F225</f>
        <v>0</v>
      </c>
      <c r="G223" s="25">
        <f>G225</f>
        <v>0</v>
      </c>
      <c r="H223" s="25">
        <f>H225</f>
        <v>0</v>
      </c>
      <c r="I223" s="177">
        <f>E223+F223+G223+H223</f>
        <v>36198.400000000001</v>
      </c>
      <c r="J223" s="177">
        <f>J225</f>
        <v>6517.84</v>
      </c>
      <c r="K223" s="177">
        <f>K225</f>
        <v>6517.84</v>
      </c>
      <c r="L223" s="177">
        <f>L225</f>
        <v>6517.84</v>
      </c>
      <c r="M223" s="10"/>
      <c r="N223" s="10"/>
      <c r="O223" s="10"/>
    </row>
    <row r="224" spans="1:15" s="147" customFormat="1">
      <c r="A224" s="9"/>
      <c r="B224" s="4"/>
      <c r="C224" s="6" t="s">
        <v>59</v>
      </c>
      <c r="D224" s="4" t="s">
        <v>28</v>
      </c>
      <c r="E224" s="177"/>
      <c r="F224" s="10"/>
      <c r="G224" s="25"/>
      <c r="H224" s="10"/>
      <c r="I224" s="177"/>
      <c r="J224" s="177"/>
      <c r="K224" s="177"/>
      <c r="L224" s="177"/>
      <c r="M224" s="10"/>
      <c r="N224" s="10"/>
      <c r="O224" s="10"/>
    </row>
    <row r="225" spans="1:15" s="147" customFormat="1">
      <c r="A225" s="9"/>
      <c r="B225" s="4">
        <v>1176100</v>
      </c>
      <c r="C225" s="5" t="s">
        <v>113</v>
      </c>
      <c r="D225" s="4">
        <v>486100</v>
      </c>
      <c r="E225" s="177">
        <v>36198.400000000001</v>
      </c>
      <c r="F225" s="10"/>
      <c r="G225" s="10"/>
      <c r="H225" s="25"/>
      <c r="I225" s="177">
        <f>E225+F225+G225+H225</f>
        <v>36198.400000000001</v>
      </c>
      <c r="J225" s="177">
        <v>6517.84</v>
      </c>
      <c r="K225" s="177">
        <v>6517.84</v>
      </c>
      <c r="L225" s="177">
        <v>6517.84</v>
      </c>
      <c r="M225" s="10"/>
      <c r="N225" s="10"/>
      <c r="O225" s="10"/>
    </row>
    <row r="226" spans="1:15" s="147" customFormat="1">
      <c r="A226" s="9"/>
      <c r="B226" s="4">
        <v>1000000</v>
      </c>
      <c r="C226" s="4" t="s">
        <v>183</v>
      </c>
      <c r="D226" s="4"/>
      <c r="E226" s="177">
        <f>E223</f>
        <v>36198.400000000001</v>
      </c>
      <c r="F226" s="25"/>
      <c r="G226" s="25">
        <f>G223</f>
        <v>0</v>
      </c>
      <c r="H226" s="25">
        <f>H223</f>
        <v>0</v>
      </c>
      <c r="I226" s="177">
        <f>E226+F226+G226+H226</f>
        <v>36198.400000000001</v>
      </c>
      <c r="J226" s="177">
        <f>J223</f>
        <v>6517.84</v>
      </c>
      <c r="K226" s="177">
        <f>K223</f>
        <v>6517.84</v>
      </c>
      <c r="L226" s="177">
        <f>L223</f>
        <v>6517.84</v>
      </c>
      <c r="M226" s="10"/>
      <c r="N226" s="10"/>
      <c r="O226" s="10"/>
    </row>
    <row r="227" spans="1:15" s="147" customFormat="1">
      <c r="B227" s="55"/>
      <c r="C227" s="55"/>
      <c r="D227" s="55"/>
      <c r="E227" s="56"/>
      <c r="F227" s="56"/>
      <c r="G227" s="56"/>
      <c r="H227" s="56"/>
      <c r="I227" s="56"/>
      <c r="J227" s="56"/>
      <c r="L227" s="56"/>
      <c r="M227" s="57"/>
      <c r="N227" s="57"/>
      <c r="O227" s="57"/>
    </row>
    <row r="228" spans="1:15" s="147" customForma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 s="147" customFormat="1" ht="16.5" customHeight="1">
      <c r="A229" s="9"/>
      <c r="B229" s="9"/>
      <c r="C229" s="149" t="s">
        <v>311</v>
      </c>
      <c r="D229" s="278" t="s">
        <v>66</v>
      </c>
      <c r="E229" s="278"/>
      <c r="F229" s="278"/>
      <c r="G229" s="276" t="s">
        <v>67</v>
      </c>
      <c r="H229" s="276"/>
      <c r="I229" s="9"/>
      <c r="J229" s="279" t="s">
        <v>266</v>
      </c>
      <c r="K229" s="279"/>
      <c r="L229" s="279"/>
      <c r="M229" s="9"/>
      <c r="N229" s="9"/>
      <c r="O229" s="9"/>
    </row>
    <row r="230" spans="1:15" s="147" customFormat="1">
      <c r="A230" s="9"/>
      <c r="B230" s="9"/>
      <c r="C230" s="8"/>
      <c r="D230" s="8"/>
      <c r="E230" s="1"/>
      <c r="F230" s="9"/>
      <c r="G230" s="276" t="s">
        <v>68</v>
      </c>
      <c r="H230" s="276"/>
      <c r="I230" s="9"/>
      <c r="J230" s="276" t="s">
        <v>69</v>
      </c>
      <c r="K230" s="276"/>
      <c r="L230" s="276"/>
      <c r="M230" s="9"/>
      <c r="N230" s="9"/>
      <c r="O230" s="9"/>
    </row>
    <row r="231" spans="1:15" s="147" customFormat="1">
      <c r="A231" s="9"/>
      <c r="B231" s="9"/>
      <c r="C231" s="89" t="s">
        <v>70</v>
      </c>
      <c r="D231" s="8"/>
      <c r="E231" s="8"/>
      <c r="F231" s="8"/>
      <c r="G231" s="8"/>
      <c r="H231" s="8"/>
      <c r="I231" s="8"/>
      <c r="J231" s="9"/>
      <c r="K231" s="9"/>
      <c r="L231" s="9"/>
      <c r="M231" s="9"/>
      <c r="N231" s="9"/>
      <c r="O231" s="9"/>
    </row>
    <row r="232" spans="1:15" s="147" customFormat="1">
      <c r="A232" s="9"/>
      <c r="B232" s="9"/>
      <c r="C232" s="8"/>
      <c r="D232" s="278" t="s">
        <v>71</v>
      </c>
      <c r="E232" s="278"/>
      <c r="F232" s="278"/>
      <c r="G232" s="276" t="s">
        <v>67</v>
      </c>
      <c r="H232" s="276"/>
      <c r="I232" s="7"/>
      <c r="J232" s="279" t="s">
        <v>202</v>
      </c>
      <c r="K232" s="279"/>
      <c r="L232" s="279"/>
      <c r="M232" s="9"/>
      <c r="N232" s="9"/>
      <c r="O232" s="9"/>
    </row>
    <row r="233" spans="1:15" s="147" customFormat="1">
      <c r="A233" s="9"/>
      <c r="B233" s="9"/>
      <c r="C233" s="8"/>
      <c r="D233" s="8"/>
      <c r="E233" s="8"/>
      <c r="F233" s="7"/>
      <c r="G233" s="276" t="s">
        <v>68</v>
      </c>
      <c r="H233" s="276"/>
      <c r="I233" s="7"/>
      <c r="J233" s="276" t="s">
        <v>69</v>
      </c>
      <c r="K233" s="276"/>
      <c r="L233" s="276"/>
      <c r="M233" s="9"/>
      <c r="N233" s="9"/>
      <c r="O233" s="9"/>
    </row>
    <row r="234" spans="1:15" s="147" customFormat="1">
      <c r="C234" s="8"/>
      <c r="D234" s="8"/>
      <c r="E234" s="8"/>
      <c r="F234" s="7"/>
      <c r="G234" s="161"/>
      <c r="H234" s="161"/>
      <c r="I234" s="7"/>
      <c r="J234" s="161"/>
      <c r="K234" s="161"/>
      <c r="L234" s="161"/>
    </row>
    <row r="235" spans="1:15">
      <c r="C235" s="8"/>
      <c r="D235" s="8"/>
      <c r="E235" s="8"/>
      <c r="F235" s="7"/>
      <c r="G235" s="117"/>
      <c r="H235" s="117"/>
      <c r="I235" s="7"/>
      <c r="J235" s="117"/>
      <c r="K235" s="117"/>
      <c r="L235" s="117"/>
    </row>
    <row r="236" spans="1:15">
      <c r="C236" s="8"/>
      <c r="D236" s="8"/>
      <c r="E236" s="8"/>
      <c r="F236" s="7"/>
      <c r="G236" s="117"/>
      <c r="H236" s="117"/>
      <c r="I236" s="7"/>
      <c r="J236" s="117"/>
      <c r="K236" s="117"/>
      <c r="L236" s="117"/>
    </row>
    <row r="237" spans="1:15">
      <c r="J237" s="297" t="s">
        <v>122</v>
      </c>
      <c r="K237" s="297"/>
      <c r="L237" s="297"/>
    </row>
    <row r="238" spans="1:15">
      <c r="J238" s="23"/>
      <c r="K238" s="23"/>
      <c r="L238" s="23"/>
    </row>
    <row r="239" spans="1:15">
      <c r="B239" s="298" t="s">
        <v>120</v>
      </c>
      <c r="C239" s="298"/>
      <c r="D239" s="298"/>
      <c r="E239" s="298"/>
      <c r="F239" s="298"/>
      <c r="G239" s="298"/>
      <c r="H239" s="298"/>
      <c r="I239" s="298"/>
      <c r="J239" s="298"/>
      <c r="K239" s="298"/>
      <c r="L239" s="298"/>
    </row>
    <row r="240" spans="1:15">
      <c r="B240" s="298" t="s">
        <v>121</v>
      </c>
      <c r="C240" s="298"/>
      <c r="D240" s="298"/>
      <c r="E240" s="298"/>
      <c r="F240" s="298"/>
      <c r="G240" s="298"/>
      <c r="H240" s="298"/>
      <c r="I240" s="298"/>
      <c r="J240" s="298"/>
      <c r="K240" s="298"/>
      <c r="L240" s="298"/>
    </row>
    <row r="241" spans="2:14">
      <c r="B241" s="298" t="s">
        <v>272</v>
      </c>
      <c r="C241" s="298"/>
      <c r="D241" s="298"/>
      <c r="E241" s="298"/>
      <c r="F241" s="298"/>
      <c r="G241" s="298"/>
      <c r="H241" s="298"/>
      <c r="I241" s="298"/>
      <c r="J241" s="298"/>
      <c r="K241" s="298"/>
      <c r="L241" s="298"/>
    </row>
    <row r="242" spans="2:14">
      <c r="N242" s="12"/>
    </row>
    <row r="243" spans="2:14">
      <c r="B243" s="291" t="s">
        <v>29</v>
      </c>
      <c r="C243" s="291"/>
      <c r="D243" s="21" t="s">
        <v>30</v>
      </c>
      <c r="E243" s="289" t="s">
        <v>144</v>
      </c>
      <c r="F243" s="289"/>
      <c r="G243" s="289"/>
      <c r="H243" s="289"/>
      <c r="I243" s="289"/>
      <c r="J243" s="289"/>
      <c r="K243" s="289"/>
      <c r="L243" s="289"/>
    </row>
    <row r="244" spans="2:14">
      <c r="B244" s="291"/>
      <c r="C244" s="291"/>
      <c r="D244" s="21" t="s">
        <v>31</v>
      </c>
      <c r="E244" s="289">
        <v>104021</v>
      </c>
      <c r="F244" s="289"/>
      <c r="G244" s="289"/>
      <c r="H244" s="289"/>
      <c r="I244" s="289"/>
      <c r="J244" s="289"/>
      <c r="K244" s="289"/>
      <c r="L244" s="289"/>
    </row>
    <row r="245" spans="2:14">
      <c r="B245" s="290"/>
      <c r="C245" s="290"/>
      <c r="D245" s="290"/>
      <c r="E245" s="290"/>
      <c r="F245" s="290"/>
      <c r="G245" s="290"/>
      <c r="H245" s="290"/>
      <c r="I245" s="290"/>
      <c r="J245" s="290"/>
      <c r="K245" s="290"/>
      <c r="L245" s="290"/>
    </row>
    <row r="246" spans="2:14">
      <c r="B246" s="291" t="s">
        <v>32</v>
      </c>
      <c r="C246" s="291"/>
      <c r="D246" s="21" t="s">
        <v>30</v>
      </c>
      <c r="E246" s="289" t="s">
        <v>144</v>
      </c>
      <c r="F246" s="289"/>
      <c r="G246" s="289"/>
      <c r="H246" s="289"/>
      <c r="I246" s="289"/>
      <c r="J246" s="289"/>
      <c r="K246" s="289"/>
      <c r="L246" s="289"/>
    </row>
    <row r="247" spans="2:14">
      <c r="B247" s="291"/>
      <c r="C247" s="291"/>
      <c r="D247" s="21" t="s">
        <v>31</v>
      </c>
      <c r="E247" s="289">
        <v>104021</v>
      </c>
      <c r="F247" s="289"/>
      <c r="G247" s="289"/>
      <c r="H247" s="289"/>
      <c r="I247" s="289"/>
      <c r="J247" s="289"/>
      <c r="K247" s="289"/>
      <c r="L247" s="289"/>
    </row>
    <row r="248" spans="2:14">
      <c r="B248" s="293"/>
      <c r="C248" s="293"/>
      <c r="D248" s="293"/>
      <c r="E248" s="293"/>
      <c r="F248" s="293"/>
      <c r="G248" s="293"/>
      <c r="H248" s="293"/>
      <c r="I248" s="293"/>
      <c r="J248" s="293"/>
      <c r="K248" s="293"/>
      <c r="L248" s="293"/>
    </row>
    <row r="249" spans="2:14">
      <c r="B249" s="291" t="s">
        <v>33</v>
      </c>
      <c r="C249" s="291"/>
      <c r="D249" s="291"/>
      <c r="E249" s="289" t="s">
        <v>144</v>
      </c>
      <c r="F249" s="289"/>
      <c r="G249" s="289"/>
      <c r="H249" s="289"/>
      <c r="I249" s="289"/>
      <c r="J249" s="289"/>
      <c r="K249" s="289"/>
      <c r="L249" s="289"/>
    </row>
    <row r="250" spans="2:14"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</row>
    <row r="251" spans="2:14">
      <c r="B251" s="291" t="s">
        <v>34</v>
      </c>
      <c r="C251" s="291"/>
      <c r="D251" s="291"/>
      <c r="E251" s="289">
        <v>1006</v>
      </c>
      <c r="F251" s="289"/>
      <c r="G251" s="289"/>
      <c r="H251" s="289"/>
      <c r="I251" s="289"/>
      <c r="J251" s="289"/>
      <c r="K251" s="289"/>
      <c r="L251" s="289"/>
    </row>
    <row r="252" spans="2:14">
      <c r="B252" s="293"/>
      <c r="C252" s="293"/>
      <c r="D252" s="293"/>
      <c r="E252" s="293"/>
      <c r="F252" s="293"/>
      <c r="G252" s="293"/>
      <c r="H252" s="293"/>
      <c r="I252" s="293"/>
      <c r="J252" s="293"/>
      <c r="K252" s="293"/>
      <c r="L252" s="293"/>
    </row>
    <row r="253" spans="2:14">
      <c r="B253" s="291" t="s">
        <v>35</v>
      </c>
      <c r="C253" s="291"/>
      <c r="D253" s="291"/>
      <c r="E253" s="289">
        <v>1</v>
      </c>
      <c r="F253" s="289"/>
      <c r="G253" s="289"/>
      <c r="H253" s="289"/>
      <c r="I253" s="289"/>
      <c r="J253" s="289"/>
      <c r="K253" s="289"/>
      <c r="L253" s="289"/>
    </row>
    <row r="254" spans="2:14"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</row>
    <row r="255" spans="2:14">
      <c r="B255" s="294" t="s">
        <v>36</v>
      </c>
      <c r="C255" s="294"/>
      <c r="D255" s="21" t="s">
        <v>37</v>
      </c>
      <c r="E255" s="295" t="s">
        <v>149</v>
      </c>
      <c r="F255" s="295"/>
      <c r="G255" s="295"/>
      <c r="H255" s="295"/>
      <c r="I255" s="295"/>
      <c r="J255" s="295"/>
      <c r="K255" s="295"/>
      <c r="L255" s="295"/>
    </row>
    <row r="256" spans="2:14">
      <c r="B256" s="294"/>
      <c r="C256" s="294"/>
      <c r="D256" s="21" t="s">
        <v>38</v>
      </c>
      <c r="E256" s="295" t="s">
        <v>150</v>
      </c>
      <c r="F256" s="295"/>
      <c r="G256" s="295"/>
      <c r="H256" s="295"/>
      <c r="I256" s="295"/>
      <c r="J256" s="295"/>
      <c r="K256" s="295"/>
      <c r="L256" s="295"/>
    </row>
    <row r="257" spans="2:15">
      <c r="B257" s="294"/>
      <c r="C257" s="294"/>
      <c r="D257" s="21" t="s">
        <v>39</v>
      </c>
      <c r="E257" s="295" t="s">
        <v>143</v>
      </c>
      <c r="F257" s="295"/>
      <c r="G257" s="295"/>
      <c r="H257" s="295"/>
      <c r="I257" s="295"/>
      <c r="J257" s="295"/>
      <c r="K257" s="295"/>
      <c r="L257" s="295"/>
    </row>
    <row r="258" spans="2:15">
      <c r="B258" s="290"/>
      <c r="C258" s="290"/>
      <c r="D258" s="290"/>
      <c r="E258" s="290"/>
      <c r="F258" s="290"/>
      <c r="G258" s="290"/>
      <c r="H258" s="290"/>
      <c r="I258" s="290"/>
      <c r="J258" s="290"/>
      <c r="K258" s="290"/>
      <c r="L258" s="290"/>
    </row>
    <row r="259" spans="2:15" ht="27">
      <c r="B259" s="280" t="s">
        <v>40</v>
      </c>
      <c r="C259" s="281"/>
      <c r="D259" s="21" t="s">
        <v>41</v>
      </c>
      <c r="E259" s="286" t="s">
        <v>151</v>
      </c>
      <c r="F259" s="287"/>
      <c r="G259" s="287"/>
      <c r="H259" s="287"/>
      <c r="I259" s="287"/>
      <c r="J259" s="287"/>
      <c r="K259" s="287"/>
      <c r="L259" s="288"/>
    </row>
    <row r="260" spans="2:15" ht="27">
      <c r="B260" s="282"/>
      <c r="C260" s="283"/>
      <c r="D260" s="21" t="s">
        <v>42</v>
      </c>
      <c r="E260" s="289">
        <v>1031</v>
      </c>
      <c r="F260" s="289"/>
      <c r="G260" s="289"/>
      <c r="H260" s="289"/>
      <c r="I260" s="289"/>
      <c r="J260" s="289"/>
      <c r="K260" s="289"/>
      <c r="L260" s="289"/>
    </row>
    <row r="261" spans="2:15" ht="27" customHeight="1">
      <c r="B261" s="282"/>
      <c r="C261" s="283"/>
      <c r="D261" s="21" t="s">
        <v>43</v>
      </c>
      <c r="E261" s="286" t="s">
        <v>151</v>
      </c>
      <c r="F261" s="287"/>
      <c r="G261" s="287"/>
      <c r="H261" s="287"/>
      <c r="I261" s="287"/>
      <c r="J261" s="287"/>
      <c r="K261" s="287"/>
      <c r="L261" s="288"/>
    </row>
    <row r="262" spans="2:15" ht="27">
      <c r="B262" s="284"/>
      <c r="C262" s="285"/>
      <c r="D262" s="21" t="s">
        <v>44</v>
      </c>
      <c r="E262" s="289">
        <v>11001</v>
      </c>
      <c r="F262" s="289"/>
      <c r="G262" s="289"/>
      <c r="H262" s="289"/>
      <c r="I262" s="289"/>
      <c r="J262" s="289"/>
      <c r="K262" s="289"/>
      <c r="L262" s="289"/>
    </row>
    <row r="263" spans="2:15"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</row>
    <row r="264" spans="2:15">
      <c r="B264" s="291" t="s">
        <v>45</v>
      </c>
      <c r="C264" s="291"/>
      <c r="D264" s="291"/>
      <c r="E264" s="289" t="s">
        <v>148</v>
      </c>
      <c r="F264" s="289"/>
      <c r="G264" s="289"/>
      <c r="H264" s="289"/>
      <c r="I264" s="289"/>
      <c r="J264" s="289"/>
      <c r="K264" s="289"/>
      <c r="L264" s="289"/>
    </row>
    <row r="266" spans="2:15" ht="54" customHeight="1">
      <c r="B266" s="277" t="s">
        <v>50</v>
      </c>
      <c r="C266" s="292" t="s">
        <v>1</v>
      </c>
      <c r="D266" s="292"/>
      <c r="E266" s="277" t="s">
        <v>49</v>
      </c>
      <c r="F266" s="277" t="s">
        <v>3</v>
      </c>
      <c r="G266" s="277"/>
      <c r="H266" s="277"/>
      <c r="I266" s="277" t="s">
        <v>47</v>
      </c>
      <c r="J266" s="277" t="s">
        <v>4</v>
      </c>
      <c r="K266" s="277" t="s">
        <v>5</v>
      </c>
      <c r="L266" s="277" t="s">
        <v>6</v>
      </c>
      <c r="M266" s="277" t="s">
        <v>46</v>
      </c>
      <c r="N266" s="277"/>
      <c r="O266" s="277" t="s">
        <v>7</v>
      </c>
    </row>
    <row r="267" spans="2:15" ht="54">
      <c r="B267" s="277"/>
      <c r="C267" s="22" t="s">
        <v>8</v>
      </c>
      <c r="D267" s="20" t="s">
        <v>0</v>
      </c>
      <c r="E267" s="277"/>
      <c r="F267" s="20" t="s">
        <v>48</v>
      </c>
      <c r="G267" s="20" t="s">
        <v>9</v>
      </c>
      <c r="H267" s="20" t="s">
        <v>10</v>
      </c>
      <c r="I267" s="277"/>
      <c r="J267" s="277"/>
      <c r="K267" s="277"/>
      <c r="L267" s="277"/>
      <c r="M267" s="20" t="s">
        <v>11</v>
      </c>
      <c r="N267" s="20" t="s">
        <v>12</v>
      </c>
      <c r="O267" s="277"/>
    </row>
    <row r="268" spans="2:15">
      <c r="B268" s="24" t="s">
        <v>13</v>
      </c>
      <c r="C268" s="24" t="s">
        <v>14</v>
      </c>
      <c r="D268" s="24" t="s">
        <v>15</v>
      </c>
      <c r="E268" s="24" t="s">
        <v>16</v>
      </c>
      <c r="F268" s="24" t="s">
        <v>17</v>
      </c>
      <c r="G268" s="24" t="s">
        <v>18</v>
      </c>
      <c r="H268" s="24" t="s">
        <v>19</v>
      </c>
      <c r="I268" s="24" t="s">
        <v>20</v>
      </c>
      <c r="J268" s="24" t="s">
        <v>21</v>
      </c>
      <c r="K268" s="24" t="s">
        <v>22</v>
      </c>
      <c r="L268" s="24" t="s">
        <v>23</v>
      </c>
      <c r="M268" s="24" t="s">
        <v>24</v>
      </c>
      <c r="N268" s="24" t="s">
        <v>25</v>
      </c>
      <c r="O268" s="24" t="s">
        <v>26</v>
      </c>
    </row>
    <row r="269" spans="2:15">
      <c r="B269" s="4">
        <v>1100000</v>
      </c>
      <c r="C269" s="5" t="s">
        <v>72</v>
      </c>
      <c r="D269" s="4" t="s">
        <v>28</v>
      </c>
      <c r="E269" s="177">
        <f>E271</f>
        <v>23600</v>
      </c>
      <c r="F269" s="25"/>
      <c r="G269" s="187">
        <f t="shared" ref="G269:H269" si="15">G271</f>
        <v>0</v>
      </c>
      <c r="H269" s="187">
        <f t="shared" si="15"/>
        <v>0</v>
      </c>
      <c r="I269" s="177">
        <f t="shared" ref="I269" si="16">E269+F269+G269+H269</f>
        <v>23600</v>
      </c>
      <c r="J269" s="177">
        <f>J271</f>
        <v>0</v>
      </c>
      <c r="K269" s="177">
        <f t="shared" ref="K269:L269" si="17">K271</f>
        <v>0</v>
      </c>
      <c r="L269" s="177">
        <f t="shared" si="17"/>
        <v>0</v>
      </c>
      <c r="M269" s="10"/>
      <c r="N269" s="10"/>
      <c r="O269" s="10"/>
    </row>
    <row r="270" spans="2:15">
      <c r="B270" s="4">
        <v>1123000</v>
      </c>
      <c r="C270" s="6" t="s">
        <v>88</v>
      </c>
      <c r="D270" s="4" t="s">
        <v>28</v>
      </c>
      <c r="E270" s="177"/>
      <c r="F270" s="10"/>
      <c r="G270" s="10"/>
      <c r="H270" s="10"/>
      <c r="I270" s="177"/>
      <c r="J270" s="10"/>
      <c r="K270" s="10"/>
      <c r="L270" s="10"/>
      <c r="M270" s="10"/>
      <c r="N270" s="10"/>
      <c r="O270" s="10"/>
    </row>
    <row r="271" spans="2:15">
      <c r="B271" s="4">
        <v>1123800</v>
      </c>
      <c r="C271" s="5" t="s">
        <v>96</v>
      </c>
      <c r="D271" s="4">
        <v>423900</v>
      </c>
      <c r="E271" s="177">
        <v>23600</v>
      </c>
      <c r="F271" s="10"/>
      <c r="G271" s="187"/>
      <c r="H271" s="187"/>
      <c r="I271" s="177">
        <f t="shared" ref="I271" si="18">E271+F271+G271+H271</f>
        <v>23600</v>
      </c>
      <c r="J271" s="177"/>
      <c r="K271" s="177"/>
      <c r="L271" s="177"/>
      <c r="M271" s="10"/>
      <c r="N271" s="10"/>
      <c r="O271" s="10"/>
    </row>
    <row r="272" spans="2:15">
      <c r="B272" s="4">
        <v>1000000</v>
      </c>
      <c r="C272" s="4" t="s">
        <v>183</v>
      </c>
      <c r="D272" s="4"/>
      <c r="E272" s="177">
        <f>E269</f>
        <v>23600</v>
      </c>
      <c r="F272" s="25"/>
      <c r="G272" s="187">
        <f t="shared" ref="G272:H272" si="19">G269</f>
        <v>0</v>
      </c>
      <c r="H272" s="187">
        <f t="shared" si="19"/>
        <v>0</v>
      </c>
      <c r="I272" s="177">
        <f>I269</f>
        <v>23600</v>
      </c>
      <c r="J272" s="177">
        <f>J269</f>
        <v>0</v>
      </c>
      <c r="K272" s="177">
        <f>K269</f>
        <v>0</v>
      </c>
      <c r="L272" s="177">
        <f>L269</f>
        <v>0</v>
      </c>
      <c r="M272" s="10"/>
      <c r="N272" s="10"/>
      <c r="O272" s="10"/>
    </row>
    <row r="273" spans="2:12">
      <c r="G273" s="189"/>
    </row>
    <row r="275" spans="2:12" ht="16.5" customHeight="1">
      <c r="C275" s="149" t="s">
        <v>311</v>
      </c>
      <c r="D275" s="278" t="s">
        <v>66</v>
      </c>
      <c r="E275" s="278"/>
      <c r="F275" s="278"/>
      <c r="G275" s="276" t="s">
        <v>67</v>
      </c>
      <c r="H275" s="276"/>
      <c r="J275" s="279" t="s">
        <v>266</v>
      </c>
      <c r="K275" s="279"/>
      <c r="L275" s="279"/>
    </row>
    <row r="276" spans="2:12">
      <c r="C276" s="8"/>
      <c r="D276" s="8"/>
      <c r="E276" s="1"/>
      <c r="G276" s="276" t="s">
        <v>68</v>
      </c>
      <c r="H276" s="276"/>
      <c r="J276" s="276" t="s">
        <v>69</v>
      </c>
      <c r="K276" s="276"/>
      <c r="L276" s="276"/>
    </row>
    <row r="277" spans="2:12">
      <c r="C277" s="19" t="s">
        <v>70</v>
      </c>
      <c r="D277" s="8"/>
      <c r="E277" s="8"/>
      <c r="F277" s="8"/>
      <c r="G277" s="8"/>
      <c r="H277" s="8"/>
      <c r="I277" s="8"/>
    </row>
    <row r="278" spans="2:12" ht="16.5" customHeight="1">
      <c r="C278" s="8"/>
      <c r="D278" s="278" t="s">
        <v>71</v>
      </c>
      <c r="E278" s="278"/>
      <c r="F278" s="278"/>
      <c r="G278" s="276" t="s">
        <v>67</v>
      </c>
      <c r="H278" s="276"/>
      <c r="I278" s="7"/>
      <c r="J278" s="279" t="s">
        <v>202</v>
      </c>
      <c r="K278" s="279"/>
      <c r="L278" s="279"/>
    </row>
    <row r="279" spans="2:12">
      <c r="C279" s="8"/>
      <c r="D279" s="8"/>
      <c r="E279" s="8"/>
      <c r="F279" s="7"/>
      <c r="G279" s="276" t="s">
        <v>68</v>
      </c>
      <c r="H279" s="276"/>
      <c r="I279" s="7"/>
      <c r="J279" s="276" t="s">
        <v>69</v>
      </c>
      <c r="K279" s="276"/>
      <c r="L279" s="276"/>
    </row>
    <row r="280" spans="2:12">
      <c r="C280" s="8"/>
      <c r="D280" s="8"/>
      <c r="E280" s="8"/>
      <c r="F280" s="7"/>
      <c r="G280" s="117"/>
      <c r="H280" s="117"/>
      <c r="I280" s="7"/>
      <c r="J280" s="117"/>
      <c r="K280" s="117"/>
      <c r="L280" s="117"/>
    </row>
    <row r="281" spans="2:12">
      <c r="C281" s="8"/>
      <c r="D281" s="8"/>
      <c r="E281" s="8"/>
      <c r="F281" s="7"/>
      <c r="G281" s="117"/>
      <c r="H281" s="117"/>
      <c r="I281" s="7"/>
      <c r="J281" s="117"/>
      <c r="K281" s="117"/>
      <c r="L281" s="117"/>
    </row>
    <row r="282" spans="2:12">
      <c r="C282" s="8"/>
      <c r="D282" s="8"/>
      <c r="E282" s="8"/>
      <c r="F282" s="7"/>
      <c r="G282" s="117"/>
      <c r="H282" s="117"/>
      <c r="I282" s="7"/>
      <c r="J282" s="117"/>
      <c r="K282" s="117"/>
      <c r="L282" s="117"/>
    </row>
    <row r="283" spans="2:12">
      <c r="C283" s="8"/>
      <c r="D283" s="8"/>
      <c r="E283" s="8"/>
      <c r="F283" s="7"/>
      <c r="G283" s="117"/>
      <c r="H283" s="117"/>
      <c r="I283" s="7"/>
      <c r="J283" s="117"/>
      <c r="K283" s="117"/>
      <c r="L283" s="117"/>
    </row>
    <row r="284" spans="2:12">
      <c r="C284" s="8"/>
      <c r="D284" s="8"/>
      <c r="E284" s="8"/>
      <c r="F284" s="7"/>
      <c r="G284" s="117"/>
      <c r="H284" s="117"/>
      <c r="I284" s="7"/>
      <c r="J284" s="117"/>
      <c r="K284" s="117"/>
      <c r="L284" s="117"/>
    </row>
    <row r="285" spans="2:12">
      <c r="J285" s="297" t="s">
        <v>122</v>
      </c>
      <c r="K285" s="297"/>
      <c r="L285" s="297"/>
    </row>
    <row r="286" spans="2:12">
      <c r="J286" s="23"/>
      <c r="K286" s="23"/>
      <c r="L286" s="23"/>
    </row>
    <row r="287" spans="2:12">
      <c r="B287" s="298" t="s">
        <v>120</v>
      </c>
      <c r="C287" s="298"/>
      <c r="D287" s="298"/>
      <c r="E287" s="298"/>
      <c r="F287" s="298"/>
      <c r="G287" s="298"/>
      <c r="H287" s="298"/>
      <c r="I287" s="298"/>
      <c r="J287" s="298"/>
      <c r="K287" s="298"/>
      <c r="L287" s="298"/>
    </row>
    <row r="288" spans="2:12">
      <c r="B288" s="298" t="s">
        <v>121</v>
      </c>
      <c r="C288" s="298"/>
      <c r="D288" s="298"/>
      <c r="E288" s="298"/>
      <c r="F288" s="298"/>
      <c r="G288" s="298"/>
      <c r="H288" s="298"/>
      <c r="I288" s="298"/>
      <c r="J288" s="298"/>
      <c r="K288" s="298"/>
      <c r="L288" s="298"/>
    </row>
    <row r="289" spans="2:14">
      <c r="B289" s="298" t="s">
        <v>272</v>
      </c>
      <c r="C289" s="298"/>
      <c r="D289" s="298"/>
      <c r="E289" s="298"/>
      <c r="F289" s="298"/>
      <c r="G289" s="298"/>
      <c r="H289" s="298"/>
      <c r="I289" s="298"/>
      <c r="J289" s="298"/>
      <c r="K289" s="298"/>
      <c r="L289" s="298"/>
    </row>
    <row r="290" spans="2:14">
      <c r="N290" s="12"/>
    </row>
    <row r="291" spans="2:14" ht="16.5" customHeight="1">
      <c r="B291" s="291" t="s">
        <v>29</v>
      </c>
      <c r="C291" s="291"/>
      <c r="D291" s="21" t="s">
        <v>30</v>
      </c>
      <c r="E291" s="289" t="s">
        <v>144</v>
      </c>
      <c r="F291" s="289"/>
      <c r="G291" s="289"/>
      <c r="H291" s="289"/>
      <c r="I291" s="289"/>
      <c r="J291" s="289"/>
      <c r="K291" s="289"/>
      <c r="L291" s="289"/>
    </row>
    <row r="292" spans="2:14">
      <c r="B292" s="291"/>
      <c r="C292" s="291"/>
      <c r="D292" s="21" t="s">
        <v>31</v>
      </c>
      <c r="E292" s="289">
        <v>104021</v>
      </c>
      <c r="F292" s="289"/>
      <c r="G292" s="289"/>
      <c r="H292" s="289"/>
      <c r="I292" s="289"/>
      <c r="J292" s="289"/>
      <c r="K292" s="289"/>
      <c r="L292" s="289"/>
    </row>
    <row r="293" spans="2:14">
      <c r="B293" s="290"/>
      <c r="C293" s="290"/>
      <c r="D293" s="290"/>
      <c r="E293" s="290"/>
      <c r="F293" s="290"/>
      <c r="G293" s="290"/>
      <c r="H293" s="290"/>
      <c r="I293" s="290"/>
      <c r="J293" s="290"/>
      <c r="K293" s="290"/>
      <c r="L293" s="290"/>
    </row>
    <row r="294" spans="2:14" ht="16.5" customHeight="1">
      <c r="B294" s="291" t="s">
        <v>32</v>
      </c>
      <c r="C294" s="291"/>
      <c r="D294" s="21" t="s">
        <v>30</v>
      </c>
      <c r="E294" s="289" t="s">
        <v>144</v>
      </c>
      <c r="F294" s="289"/>
      <c r="G294" s="289"/>
      <c r="H294" s="289"/>
      <c r="I294" s="289"/>
      <c r="J294" s="289"/>
      <c r="K294" s="289"/>
      <c r="L294" s="289"/>
    </row>
    <row r="295" spans="2:14">
      <c r="B295" s="291"/>
      <c r="C295" s="291"/>
      <c r="D295" s="21" t="s">
        <v>31</v>
      </c>
      <c r="E295" s="289">
        <v>104021</v>
      </c>
      <c r="F295" s="289"/>
      <c r="G295" s="289"/>
      <c r="H295" s="289"/>
      <c r="I295" s="289"/>
      <c r="J295" s="289"/>
      <c r="K295" s="289"/>
      <c r="L295" s="289"/>
    </row>
    <row r="296" spans="2:14">
      <c r="B296" s="293"/>
      <c r="C296" s="293"/>
      <c r="D296" s="293"/>
      <c r="E296" s="293"/>
      <c r="F296" s="293"/>
      <c r="G296" s="293"/>
      <c r="H296" s="293"/>
      <c r="I296" s="293"/>
      <c r="J296" s="293"/>
      <c r="K296" s="293"/>
      <c r="L296" s="293"/>
    </row>
    <row r="297" spans="2:14" ht="16.5" customHeight="1">
      <c r="B297" s="291" t="s">
        <v>33</v>
      </c>
      <c r="C297" s="291"/>
      <c r="D297" s="291"/>
      <c r="E297" s="289" t="s">
        <v>144</v>
      </c>
      <c r="F297" s="289"/>
      <c r="G297" s="289"/>
      <c r="H297" s="289"/>
      <c r="I297" s="289"/>
      <c r="J297" s="289"/>
      <c r="K297" s="289"/>
      <c r="L297" s="289"/>
    </row>
    <row r="298" spans="2:14">
      <c r="B298" s="290"/>
      <c r="C298" s="290"/>
      <c r="D298" s="290"/>
      <c r="E298" s="290"/>
      <c r="F298" s="290"/>
      <c r="G298" s="290"/>
      <c r="H298" s="290"/>
      <c r="I298" s="290"/>
      <c r="J298" s="290"/>
      <c r="K298" s="290"/>
      <c r="L298" s="290"/>
    </row>
    <row r="299" spans="2:14" ht="16.5" customHeight="1">
      <c r="B299" s="291" t="s">
        <v>34</v>
      </c>
      <c r="C299" s="291"/>
      <c r="D299" s="291"/>
      <c r="E299" s="289">
        <v>1006</v>
      </c>
      <c r="F299" s="289"/>
      <c r="G299" s="289"/>
      <c r="H299" s="289"/>
      <c r="I299" s="289"/>
      <c r="J299" s="289"/>
      <c r="K299" s="289"/>
      <c r="L299" s="289"/>
    </row>
    <row r="300" spans="2:14">
      <c r="B300" s="293"/>
      <c r="C300" s="293"/>
      <c r="D300" s="293"/>
      <c r="E300" s="293"/>
      <c r="F300" s="293"/>
      <c r="G300" s="293"/>
      <c r="H300" s="293"/>
      <c r="I300" s="293"/>
      <c r="J300" s="293"/>
      <c r="K300" s="293"/>
      <c r="L300" s="293"/>
    </row>
    <row r="301" spans="2:14" ht="16.5" customHeight="1">
      <c r="B301" s="291" t="s">
        <v>35</v>
      </c>
      <c r="C301" s="291"/>
      <c r="D301" s="291"/>
      <c r="E301" s="289">
        <v>1</v>
      </c>
      <c r="F301" s="289"/>
      <c r="G301" s="289"/>
      <c r="H301" s="289"/>
      <c r="I301" s="289"/>
      <c r="J301" s="289"/>
      <c r="K301" s="289"/>
      <c r="L301" s="289"/>
    </row>
    <row r="302" spans="2:14">
      <c r="B302" s="290"/>
      <c r="C302" s="290"/>
      <c r="D302" s="290"/>
      <c r="E302" s="290"/>
      <c r="F302" s="290"/>
      <c r="G302" s="290"/>
      <c r="H302" s="290"/>
      <c r="I302" s="290"/>
      <c r="J302" s="290"/>
      <c r="K302" s="290"/>
      <c r="L302" s="290"/>
    </row>
    <row r="303" spans="2:14" ht="16.5" customHeight="1">
      <c r="B303" s="294" t="s">
        <v>36</v>
      </c>
      <c r="C303" s="294"/>
      <c r="D303" s="21" t="s">
        <v>37</v>
      </c>
      <c r="E303" s="295" t="s">
        <v>142</v>
      </c>
      <c r="F303" s="295"/>
      <c r="G303" s="295"/>
      <c r="H303" s="295"/>
      <c r="I303" s="295"/>
      <c r="J303" s="295"/>
      <c r="K303" s="295"/>
      <c r="L303" s="295"/>
    </row>
    <row r="304" spans="2:14">
      <c r="B304" s="294"/>
      <c r="C304" s="294"/>
      <c r="D304" s="21" t="s">
        <v>38</v>
      </c>
      <c r="E304" s="295" t="s">
        <v>142</v>
      </c>
      <c r="F304" s="295"/>
      <c r="G304" s="295"/>
      <c r="H304" s="295"/>
      <c r="I304" s="295"/>
      <c r="J304" s="295"/>
      <c r="K304" s="295"/>
      <c r="L304" s="295"/>
    </row>
    <row r="305" spans="2:15">
      <c r="B305" s="294"/>
      <c r="C305" s="294"/>
      <c r="D305" s="21" t="s">
        <v>39</v>
      </c>
      <c r="E305" s="295" t="s">
        <v>143</v>
      </c>
      <c r="F305" s="295"/>
      <c r="G305" s="295"/>
      <c r="H305" s="295"/>
      <c r="I305" s="295"/>
      <c r="J305" s="295"/>
      <c r="K305" s="295"/>
      <c r="L305" s="295"/>
    </row>
    <row r="306" spans="2:15">
      <c r="B306" s="290"/>
      <c r="C306" s="290"/>
      <c r="D306" s="290"/>
      <c r="E306" s="290"/>
      <c r="F306" s="290"/>
      <c r="G306" s="290"/>
      <c r="H306" s="290"/>
      <c r="I306" s="290"/>
      <c r="J306" s="290"/>
      <c r="K306" s="290"/>
      <c r="L306" s="290"/>
    </row>
    <row r="307" spans="2:15" ht="27" customHeight="1">
      <c r="B307" s="280" t="s">
        <v>40</v>
      </c>
      <c r="C307" s="281"/>
      <c r="D307" s="21" t="s">
        <v>41</v>
      </c>
      <c r="E307" s="286" t="s">
        <v>145</v>
      </c>
      <c r="F307" s="287"/>
      <c r="G307" s="287"/>
      <c r="H307" s="287"/>
      <c r="I307" s="287"/>
      <c r="J307" s="287"/>
      <c r="K307" s="287"/>
      <c r="L307" s="288"/>
    </row>
    <row r="308" spans="2:15" ht="27">
      <c r="B308" s="282"/>
      <c r="C308" s="283"/>
      <c r="D308" s="21" t="s">
        <v>42</v>
      </c>
      <c r="E308" s="289">
        <v>1108</v>
      </c>
      <c r="F308" s="289"/>
      <c r="G308" s="289"/>
      <c r="H308" s="289"/>
      <c r="I308" s="289"/>
      <c r="J308" s="289"/>
      <c r="K308" s="289"/>
      <c r="L308" s="289"/>
    </row>
    <row r="309" spans="2:15" ht="27" customHeight="1">
      <c r="B309" s="282"/>
      <c r="C309" s="283"/>
      <c r="D309" s="21" t="s">
        <v>43</v>
      </c>
      <c r="E309" s="286" t="s">
        <v>186</v>
      </c>
      <c r="F309" s="287"/>
      <c r="G309" s="287"/>
      <c r="H309" s="287"/>
      <c r="I309" s="287"/>
      <c r="J309" s="287"/>
      <c r="K309" s="287"/>
      <c r="L309" s="288"/>
    </row>
    <row r="310" spans="2:15" ht="27">
      <c r="B310" s="284"/>
      <c r="C310" s="285"/>
      <c r="D310" s="21" t="s">
        <v>44</v>
      </c>
      <c r="E310" s="289">
        <v>11002</v>
      </c>
      <c r="F310" s="289"/>
      <c r="G310" s="289"/>
      <c r="H310" s="289"/>
      <c r="I310" s="289"/>
      <c r="J310" s="289"/>
      <c r="K310" s="289"/>
      <c r="L310" s="289"/>
    </row>
    <row r="311" spans="2:15">
      <c r="B311" s="290"/>
      <c r="C311" s="290"/>
      <c r="D311" s="290"/>
      <c r="E311" s="290"/>
      <c r="F311" s="290"/>
      <c r="G311" s="290"/>
      <c r="H311" s="290"/>
      <c r="I311" s="290"/>
      <c r="J311" s="290"/>
      <c r="K311" s="290"/>
      <c r="L311" s="290"/>
    </row>
    <row r="312" spans="2:15" ht="16.5" customHeight="1">
      <c r="B312" s="291" t="s">
        <v>45</v>
      </c>
      <c r="C312" s="291"/>
      <c r="D312" s="291"/>
      <c r="E312" s="289" t="s">
        <v>148</v>
      </c>
      <c r="F312" s="289"/>
      <c r="G312" s="289"/>
      <c r="H312" s="289"/>
      <c r="I312" s="289"/>
      <c r="J312" s="289"/>
      <c r="K312" s="289"/>
      <c r="L312" s="289"/>
    </row>
    <row r="314" spans="2:15" ht="52.5" customHeight="1">
      <c r="B314" s="277" t="s">
        <v>50</v>
      </c>
      <c r="C314" s="292" t="s">
        <v>1</v>
      </c>
      <c r="D314" s="292"/>
      <c r="E314" s="277" t="s">
        <v>49</v>
      </c>
      <c r="F314" s="277" t="s">
        <v>3</v>
      </c>
      <c r="G314" s="277"/>
      <c r="H314" s="277"/>
      <c r="I314" s="277" t="s">
        <v>47</v>
      </c>
      <c r="J314" s="277" t="s">
        <v>4</v>
      </c>
      <c r="K314" s="277" t="s">
        <v>5</v>
      </c>
      <c r="L314" s="277" t="s">
        <v>6</v>
      </c>
      <c r="M314" s="277" t="s">
        <v>46</v>
      </c>
      <c r="N314" s="277"/>
      <c r="O314" s="277" t="s">
        <v>7</v>
      </c>
    </row>
    <row r="315" spans="2:15" ht="54">
      <c r="B315" s="277"/>
      <c r="C315" s="22" t="s">
        <v>8</v>
      </c>
      <c r="D315" s="20" t="s">
        <v>0</v>
      </c>
      <c r="E315" s="277"/>
      <c r="F315" s="20" t="s">
        <v>48</v>
      </c>
      <c r="G315" s="20" t="s">
        <v>9</v>
      </c>
      <c r="H315" s="20" t="s">
        <v>10</v>
      </c>
      <c r="I315" s="277"/>
      <c r="J315" s="277"/>
      <c r="K315" s="277"/>
      <c r="L315" s="277"/>
      <c r="M315" s="20" t="s">
        <v>11</v>
      </c>
      <c r="N315" s="20" t="s">
        <v>12</v>
      </c>
      <c r="O315" s="277"/>
    </row>
    <row r="316" spans="2:15">
      <c r="B316" s="24" t="s">
        <v>13</v>
      </c>
      <c r="C316" s="24" t="s">
        <v>14</v>
      </c>
      <c r="D316" s="24" t="s">
        <v>15</v>
      </c>
      <c r="E316" s="24" t="s">
        <v>16</v>
      </c>
      <c r="F316" s="24" t="s">
        <v>17</v>
      </c>
      <c r="G316" s="24" t="s">
        <v>18</v>
      </c>
      <c r="H316" s="24" t="s">
        <v>19</v>
      </c>
      <c r="I316" s="24" t="s">
        <v>20</v>
      </c>
      <c r="J316" s="24" t="s">
        <v>21</v>
      </c>
      <c r="K316" s="24" t="s">
        <v>22</v>
      </c>
      <c r="L316" s="24" t="s">
        <v>23</v>
      </c>
      <c r="M316" s="24" t="s">
        <v>24</v>
      </c>
      <c r="N316" s="24" t="s">
        <v>25</v>
      </c>
      <c r="O316" s="24" t="s">
        <v>26</v>
      </c>
    </row>
    <row r="317" spans="2:15">
      <c r="B317" s="4">
        <v>1100000</v>
      </c>
      <c r="C317" s="5" t="s">
        <v>72</v>
      </c>
      <c r="D317" s="4" t="s">
        <v>28</v>
      </c>
      <c r="E317" s="177">
        <f>E318+E320</f>
        <v>317512.5</v>
      </c>
      <c r="F317" s="25"/>
      <c r="G317" s="187">
        <f>G318+G320</f>
        <v>0</v>
      </c>
      <c r="H317" s="187">
        <f>H318+H320</f>
        <v>0</v>
      </c>
      <c r="I317" s="177">
        <f>E317+F317+G317+H317</f>
        <v>317512.5</v>
      </c>
      <c r="J317" s="177">
        <f>J318+J320</f>
        <v>25999.02</v>
      </c>
      <c r="K317" s="177">
        <f t="shared" ref="K317:L317" si="20">K318+K320</f>
        <v>25999.02</v>
      </c>
      <c r="L317" s="177">
        <f t="shared" si="20"/>
        <v>25999.02</v>
      </c>
      <c r="M317" s="10"/>
      <c r="N317" s="10"/>
      <c r="O317" s="10"/>
    </row>
    <row r="318" spans="2:15">
      <c r="B318" s="4">
        <v>1121000</v>
      </c>
      <c r="C318" s="6" t="s">
        <v>54</v>
      </c>
      <c r="D318" s="4"/>
      <c r="E318" s="177">
        <f>E319</f>
        <v>36461.599999999999</v>
      </c>
      <c r="F318" s="177">
        <f t="shared" ref="F318:H318" si="21">F319</f>
        <v>0</v>
      </c>
      <c r="G318" s="187">
        <f t="shared" si="21"/>
        <v>0</v>
      </c>
      <c r="H318" s="187">
        <f t="shared" si="21"/>
        <v>0</v>
      </c>
      <c r="I318" s="177">
        <f t="shared" ref="I318:I319" si="22">E318+F318+G318+H318</f>
        <v>36461.599999999999</v>
      </c>
      <c r="J318" s="177">
        <f>J319</f>
        <v>1000.62</v>
      </c>
      <c r="K318" s="177">
        <f>K319</f>
        <v>1000.62</v>
      </c>
      <c r="L318" s="177">
        <f>L319</f>
        <v>1000.62</v>
      </c>
      <c r="M318" s="10"/>
      <c r="N318" s="10"/>
      <c r="O318" s="10"/>
    </row>
    <row r="319" spans="2:15">
      <c r="B319" s="4">
        <v>1121100</v>
      </c>
      <c r="C319" s="5" t="s">
        <v>78</v>
      </c>
      <c r="D319" s="4">
        <v>421100</v>
      </c>
      <c r="E319" s="177">
        <v>36461.599999999999</v>
      </c>
      <c r="F319" s="10"/>
      <c r="G319" s="187"/>
      <c r="H319" s="187"/>
      <c r="I319" s="177">
        <f t="shared" si="22"/>
        <v>36461.599999999999</v>
      </c>
      <c r="J319" s="177">
        <v>1000.62</v>
      </c>
      <c r="K319" s="177">
        <v>1000.62</v>
      </c>
      <c r="L319" s="177">
        <v>1000.62</v>
      </c>
      <c r="M319" s="10"/>
      <c r="N319" s="10"/>
      <c r="O319" s="10"/>
    </row>
    <row r="320" spans="2:15">
      <c r="B320" s="4">
        <v>1123000</v>
      </c>
      <c r="C320" s="6" t="s">
        <v>88</v>
      </c>
      <c r="D320" s="4" t="s">
        <v>28</v>
      </c>
      <c r="E320" s="177">
        <f>E321+E322</f>
        <v>281050.90000000002</v>
      </c>
      <c r="F320" s="177">
        <f t="shared" ref="F320:H320" si="23">F321+F322</f>
        <v>0</v>
      </c>
      <c r="G320" s="187">
        <f t="shared" si="23"/>
        <v>0</v>
      </c>
      <c r="H320" s="209">
        <f t="shared" si="23"/>
        <v>0</v>
      </c>
      <c r="I320" s="177">
        <f t="shared" ref="I320:I323" si="24">E320+F320+G320+H320</f>
        <v>281050.90000000002</v>
      </c>
      <c r="J320" s="177">
        <f>J321+J322</f>
        <v>24998.400000000001</v>
      </c>
      <c r="K320" s="177">
        <f>K321+K322</f>
        <v>24998.400000000001</v>
      </c>
      <c r="L320" s="177">
        <f>L321+L322</f>
        <v>24998.400000000001</v>
      </c>
      <c r="M320" s="10"/>
      <c r="N320" s="10"/>
      <c r="O320" s="10"/>
    </row>
    <row r="321" spans="2:15">
      <c r="B321" s="4">
        <v>1123200</v>
      </c>
      <c r="C321" s="5" t="s">
        <v>90</v>
      </c>
      <c r="D321" s="4">
        <v>423200</v>
      </c>
      <c r="E321" s="177">
        <v>280798.90000000002</v>
      </c>
      <c r="F321" s="10"/>
      <c r="G321" s="187"/>
      <c r="H321" s="187"/>
      <c r="I321" s="177">
        <f t="shared" si="24"/>
        <v>280798.90000000002</v>
      </c>
      <c r="J321" s="177">
        <v>24998.400000000001</v>
      </c>
      <c r="K321" s="177">
        <v>24998.400000000001</v>
      </c>
      <c r="L321" s="177">
        <v>24998.400000000001</v>
      </c>
      <c r="M321" s="10"/>
      <c r="N321" s="10"/>
      <c r="O321" s="10"/>
    </row>
    <row r="322" spans="2:15">
      <c r="B322" s="4">
        <v>1123400</v>
      </c>
      <c r="C322" s="5" t="s">
        <v>92</v>
      </c>
      <c r="D322" s="4">
        <v>423400</v>
      </c>
      <c r="E322" s="177">
        <v>252</v>
      </c>
      <c r="F322" s="10"/>
      <c r="G322" s="10"/>
      <c r="H322" s="177"/>
      <c r="I322" s="177">
        <f t="shared" si="24"/>
        <v>252</v>
      </c>
      <c r="J322" s="177"/>
      <c r="K322" s="177"/>
      <c r="L322" s="177"/>
      <c r="M322" s="10"/>
      <c r="N322" s="10"/>
      <c r="O322" s="10"/>
    </row>
    <row r="323" spans="2:15">
      <c r="B323" s="4">
        <v>1000000</v>
      </c>
      <c r="C323" s="4" t="s">
        <v>184</v>
      </c>
      <c r="D323" s="4"/>
      <c r="E323" s="177">
        <f>E317</f>
        <v>317512.5</v>
      </c>
      <c r="F323" s="25"/>
      <c r="G323" s="187">
        <f t="shared" ref="G323:H323" si="25">G317</f>
        <v>0</v>
      </c>
      <c r="H323" s="187">
        <f t="shared" si="25"/>
        <v>0</v>
      </c>
      <c r="I323" s="177">
        <f t="shared" si="24"/>
        <v>317512.5</v>
      </c>
      <c r="J323" s="177">
        <f>J317</f>
        <v>25999.02</v>
      </c>
      <c r="K323" s="177">
        <f>K317</f>
        <v>25999.02</v>
      </c>
      <c r="L323" s="177">
        <f>L317</f>
        <v>25999.02</v>
      </c>
      <c r="M323" s="10"/>
      <c r="N323" s="10"/>
      <c r="O323" s="10"/>
    </row>
    <row r="324" spans="2:15" s="147" customFormat="1">
      <c r="B324" s="55"/>
      <c r="C324" s="55"/>
      <c r="D324" s="55"/>
      <c r="E324" s="205"/>
      <c r="F324" s="56"/>
      <c r="G324" s="210"/>
      <c r="H324" s="210"/>
      <c r="I324" s="205"/>
      <c r="J324" s="205"/>
      <c r="K324" s="205"/>
      <c r="L324" s="205"/>
      <c r="M324" s="57"/>
      <c r="N324" s="57"/>
      <c r="O324" s="57"/>
    </row>
    <row r="325" spans="2:15">
      <c r="G325" s="54"/>
    </row>
    <row r="326" spans="2:15" ht="16.5" customHeight="1">
      <c r="C326" s="149" t="s">
        <v>311</v>
      </c>
      <c r="D326" s="278" t="s">
        <v>66</v>
      </c>
      <c r="E326" s="278"/>
      <c r="F326" s="278"/>
      <c r="G326" s="276" t="s">
        <v>67</v>
      </c>
      <c r="H326" s="276"/>
      <c r="I326" s="189"/>
      <c r="J326" s="279" t="s">
        <v>266</v>
      </c>
      <c r="K326" s="279"/>
      <c r="L326" s="279"/>
    </row>
    <row r="327" spans="2:15" ht="16.5" customHeight="1">
      <c r="C327" s="8"/>
      <c r="D327" s="8"/>
      <c r="E327" s="1"/>
      <c r="G327" s="276" t="s">
        <v>68</v>
      </c>
      <c r="H327" s="276"/>
      <c r="J327" s="276" t="s">
        <v>69</v>
      </c>
      <c r="K327" s="276"/>
      <c r="L327" s="276"/>
    </row>
    <row r="328" spans="2:15">
      <c r="C328" s="19" t="s">
        <v>70</v>
      </c>
      <c r="D328" s="8"/>
      <c r="E328" s="8"/>
      <c r="F328" s="8"/>
      <c r="G328" s="8"/>
      <c r="H328" s="8"/>
      <c r="I328" s="8"/>
    </row>
    <row r="329" spans="2:15" ht="16.5" customHeight="1">
      <c r="C329" s="8"/>
      <c r="D329" s="278" t="s">
        <v>71</v>
      </c>
      <c r="E329" s="278"/>
      <c r="F329" s="278"/>
      <c r="G329" s="276" t="s">
        <v>67</v>
      </c>
      <c r="H329" s="276"/>
      <c r="I329" s="7"/>
      <c r="J329" s="279" t="s">
        <v>202</v>
      </c>
      <c r="K329" s="279"/>
      <c r="L329" s="279"/>
    </row>
    <row r="330" spans="2:15" ht="16.5" customHeight="1">
      <c r="C330" s="8"/>
      <c r="D330" s="8"/>
      <c r="E330" s="8"/>
      <c r="F330" s="7"/>
      <c r="G330" s="276" t="s">
        <v>68</v>
      </c>
      <c r="H330" s="276"/>
      <c r="I330" s="7"/>
      <c r="J330" s="276" t="s">
        <v>69</v>
      </c>
      <c r="K330" s="276"/>
      <c r="L330" s="276"/>
    </row>
    <row r="336" spans="2:15">
      <c r="J336" s="297" t="s">
        <v>122</v>
      </c>
      <c r="K336" s="297"/>
      <c r="L336" s="297"/>
    </row>
    <row r="337" spans="2:14">
      <c r="J337" s="23"/>
      <c r="K337" s="23"/>
      <c r="L337" s="23"/>
    </row>
    <row r="338" spans="2:14">
      <c r="B338" s="298" t="s">
        <v>120</v>
      </c>
      <c r="C338" s="298"/>
      <c r="D338" s="298"/>
      <c r="E338" s="298"/>
      <c r="F338" s="298"/>
      <c r="G338" s="298"/>
      <c r="H338" s="298"/>
      <c r="I338" s="298"/>
      <c r="J338" s="298"/>
      <c r="K338" s="298"/>
      <c r="L338" s="298"/>
    </row>
    <row r="339" spans="2:14">
      <c r="B339" s="298" t="s">
        <v>121</v>
      </c>
      <c r="C339" s="298"/>
      <c r="D339" s="298"/>
      <c r="E339" s="298"/>
      <c r="F339" s="298"/>
      <c r="G339" s="298"/>
      <c r="H339" s="298"/>
      <c r="I339" s="298"/>
      <c r="J339" s="298"/>
      <c r="K339" s="298"/>
      <c r="L339" s="298"/>
    </row>
    <row r="340" spans="2:14">
      <c r="B340" s="298" t="s">
        <v>272</v>
      </c>
      <c r="C340" s="298"/>
      <c r="D340" s="298"/>
      <c r="E340" s="298"/>
      <c r="F340" s="298"/>
      <c r="G340" s="298"/>
      <c r="H340" s="298"/>
      <c r="I340" s="298"/>
      <c r="J340" s="298"/>
      <c r="K340" s="298"/>
      <c r="L340" s="298"/>
    </row>
    <row r="341" spans="2:14">
      <c r="N341" s="12"/>
    </row>
    <row r="342" spans="2:14">
      <c r="B342" s="291" t="s">
        <v>29</v>
      </c>
      <c r="C342" s="291"/>
      <c r="D342" s="21" t="s">
        <v>30</v>
      </c>
      <c r="E342" s="289" t="s">
        <v>144</v>
      </c>
      <c r="F342" s="289"/>
      <c r="G342" s="289"/>
      <c r="H342" s="289"/>
      <c r="I342" s="289"/>
      <c r="J342" s="289"/>
      <c r="K342" s="289"/>
      <c r="L342" s="289"/>
    </row>
    <row r="343" spans="2:14">
      <c r="B343" s="291"/>
      <c r="C343" s="291"/>
      <c r="D343" s="21" t="s">
        <v>31</v>
      </c>
      <c r="E343" s="289">
        <v>104021</v>
      </c>
      <c r="F343" s="289"/>
      <c r="G343" s="289"/>
      <c r="H343" s="289"/>
      <c r="I343" s="289"/>
      <c r="J343" s="289"/>
      <c r="K343" s="289"/>
      <c r="L343" s="289"/>
    </row>
    <row r="344" spans="2:14">
      <c r="B344" s="290"/>
      <c r="C344" s="290"/>
      <c r="D344" s="290"/>
      <c r="E344" s="290"/>
      <c r="F344" s="290"/>
      <c r="G344" s="290"/>
      <c r="H344" s="290"/>
      <c r="I344" s="290"/>
      <c r="J344" s="290"/>
      <c r="K344" s="290"/>
      <c r="L344" s="290"/>
    </row>
    <row r="345" spans="2:14">
      <c r="B345" s="291" t="s">
        <v>32</v>
      </c>
      <c r="C345" s="291"/>
      <c r="D345" s="21" t="s">
        <v>30</v>
      </c>
      <c r="E345" s="289" t="s">
        <v>144</v>
      </c>
      <c r="F345" s="289"/>
      <c r="G345" s="289"/>
      <c r="H345" s="289"/>
      <c r="I345" s="289"/>
      <c r="J345" s="289"/>
      <c r="K345" s="289"/>
      <c r="L345" s="289"/>
    </row>
    <row r="346" spans="2:14">
      <c r="B346" s="291"/>
      <c r="C346" s="291"/>
      <c r="D346" s="21" t="s">
        <v>31</v>
      </c>
      <c r="E346" s="289">
        <v>104021</v>
      </c>
      <c r="F346" s="289"/>
      <c r="G346" s="289"/>
      <c r="H346" s="289"/>
      <c r="I346" s="289"/>
      <c r="J346" s="289"/>
      <c r="K346" s="289"/>
      <c r="L346" s="289"/>
    </row>
    <row r="347" spans="2:14">
      <c r="B347" s="293"/>
      <c r="C347" s="293"/>
      <c r="D347" s="293"/>
      <c r="E347" s="293"/>
      <c r="F347" s="293"/>
      <c r="G347" s="293"/>
      <c r="H347" s="293"/>
      <c r="I347" s="293"/>
      <c r="J347" s="293"/>
      <c r="K347" s="293"/>
      <c r="L347" s="293"/>
    </row>
    <row r="348" spans="2:14">
      <c r="B348" s="291" t="s">
        <v>33</v>
      </c>
      <c r="C348" s="291"/>
      <c r="D348" s="291"/>
      <c r="E348" s="289" t="s">
        <v>144</v>
      </c>
      <c r="F348" s="289"/>
      <c r="G348" s="289"/>
      <c r="H348" s="289"/>
      <c r="I348" s="289"/>
      <c r="J348" s="289"/>
      <c r="K348" s="289"/>
      <c r="L348" s="289"/>
    </row>
    <row r="349" spans="2:14">
      <c r="B349" s="290"/>
      <c r="C349" s="290"/>
      <c r="D349" s="290"/>
      <c r="E349" s="290"/>
      <c r="F349" s="290"/>
      <c r="G349" s="290"/>
      <c r="H349" s="290"/>
      <c r="I349" s="290"/>
      <c r="J349" s="290"/>
      <c r="K349" s="290"/>
      <c r="L349" s="290"/>
    </row>
    <row r="350" spans="2:14">
      <c r="B350" s="291" t="s">
        <v>34</v>
      </c>
      <c r="C350" s="291"/>
      <c r="D350" s="291"/>
      <c r="E350" s="289">
        <v>1006</v>
      </c>
      <c r="F350" s="289"/>
      <c r="G350" s="289"/>
      <c r="H350" s="289"/>
      <c r="I350" s="289"/>
      <c r="J350" s="289"/>
      <c r="K350" s="289"/>
      <c r="L350" s="289"/>
    </row>
    <row r="351" spans="2:14">
      <c r="B351" s="293"/>
      <c r="C351" s="293"/>
      <c r="D351" s="293"/>
      <c r="E351" s="293"/>
      <c r="F351" s="293"/>
      <c r="G351" s="293"/>
      <c r="H351" s="293"/>
      <c r="I351" s="293"/>
      <c r="J351" s="293"/>
      <c r="K351" s="293"/>
      <c r="L351" s="293"/>
    </row>
    <row r="352" spans="2:14">
      <c r="B352" s="291" t="s">
        <v>35</v>
      </c>
      <c r="C352" s="291"/>
      <c r="D352" s="291"/>
      <c r="E352" s="289">
        <v>1</v>
      </c>
      <c r="F352" s="289"/>
      <c r="G352" s="289"/>
      <c r="H352" s="289"/>
      <c r="I352" s="289"/>
      <c r="J352" s="289"/>
      <c r="K352" s="289"/>
      <c r="L352" s="289"/>
    </row>
    <row r="353" spans="2:15">
      <c r="B353" s="290"/>
      <c r="C353" s="290"/>
      <c r="D353" s="290"/>
      <c r="E353" s="290"/>
      <c r="F353" s="290"/>
      <c r="G353" s="290"/>
      <c r="H353" s="290"/>
      <c r="I353" s="290"/>
      <c r="J353" s="290"/>
      <c r="K353" s="290"/>
      <c r="L353" s="290"/>
    </row>
    <row r="354" spans="2:15">
      <c r="B354" s="294" t="s">
        <v>36</v>
      </c>
      <c r="C354" s="294"/>
      <c r="D354" s="21" t="s">
        <v>37</v>
      </c>
      <c r="E354" s="295" t="s">
        <v>142</v>
      </c>
      <c r="F354" s="295"/>
      <c r="G354" s="295"/>
      <c r="H354" s="295"/>
      <c r="I354" s="295"/>
      <c r="J354" s="295"/>
      <c r="K354" s="295"/>
      <c r="L354" s="295"/>
    </row>
    <row r="355" spans="2:15">
      <c r="B355" s="294"/>
      <c r="C355" s="294"/>
      <c r="D355" s="21" t="s">
        <v>38</v>
      </c>
      <c r="E355" s="295" t="s">
        <v>142</v>
      </c>
      <c r="F355" s="295"/>
      <c r="G355" s="295"/>
      <c r="H355" s="295"/>
      <c r="I355" s="295"/>
      <c r="J355" s="295"/>
      <c r="K355" s="295"/>
      <c r="L355" s="295"/>
    </row>
    <row r="356" spans="2:15">
      <c r="B356" s="294"/>
      <c r="C356" s="294"/>
      <c r="D356" s="21" t="s">
        <v>39</v>
      </c>
      <c r="E356" s="296" t="s">
        <v>152</v>
      </c>
      <c r="F356" s="296"/>
      <c r="G356" s="296"/>
      <c r="H356" s="296"/>
      <c r="I356" s="296"/>
      <c r="J356" s="296"/>
      <c r="K356" s="296"/>
      <c r="L356" s="296"/>
    </row>
    <row r="357" spans="2:15">
      <c r="B357" s="290"/>
      <c r="C357" s="290"/>
      <c r="D357" s="290"/>
      <c r="E357" s="290"/>
      <c r="F357" s="290"/>
      <c r="G357" s="290"/>
      <c r="H357" s="290"/>
      <c r="I357" s="290"/>
      <c r="J357" s="290"/>
      <c r="K357" s="290"/>
      <c r="L357" s="290"/>
    </row>
    <row r="358" spans="2:15" ht="27" customHeight="1">
      <c r="B358" s="280" t="s">
        <v>40</v>
      </c>
      <c r="C358" s="281"/>
      <c r="D358" s="21" t="s">
        <v>41</v>
      </c>
      <c r="E358" s="286" t="s">
        <v>145</v>
      </c>
      <c r="F358" s="287"/>
      <c r="G358" s="287"/>
      <c r="H358" s="287"/>
      <c r="I358" s="287"/>
      <c r="J358" s="287"/>
      <c r="K358" s="287"/>
      <c r="L358" s="288"/>
    </row>
    <row r="359" spans="2:15" ht="27">
      <c r="B359" s="282"/>
      <c r="C359" s="283"/>
      <c r="D359" s="21" t="s">
        <v>42</v>
      </c>
      <c r="E359" s="289">
        <v>1108</v>
      </c>
      <c r="F359" s="289"/>
      <c r="G359" s="289"/>
      <c r="H359" s="289"/>
      <c r="I359" s="289"/>
      <c r="J359" s="289"/>
      <c r="K359" s="289"/>
      <c r="L359" s="289"/>
    </row>
    <row r="360" spans="2:15" ht="27">
      <c r="B360" s="282"/>
      <c r="C360" s="283"/>
      <c r="D360" s="21" t="s">
        <v>43</v>
      </c>
      <c r="E360" s="286" t="s">
        <v>153</v>
      </c>
      <c r="F360" s="287"/>
      <c r="G360" s="287"/>
      <c r="H360" s="287"/>
      <c r="I360" s="287"/>
      <c r="J360" s="287"/>
      <c r="K360" s="287"/>
      <c r="L360" s="288"/>
    </row>
    <row r="361" spans="2:15" ht="27">
      <c r="B361" s="284"/>
      <c r="C361" s="285"/>
      <c r="D361" s="21" t="s">
        <v>44</v>
      </c>
      <c r="E361" s="289">
        <v>11003</v>
      </c>
      <c r="F361" s="289"/>
      <c r="G361" s="289"/>
      <c r="H361" s="289"/>
      <c r="I361" s="289"/>
      <c r="J361" s="289"/>
      <c r="K361" s="289"/>
      <c r="L361" s="289"/>
    </row>
    <row r="362" spans="2:15">
      <c r="B362" s="290"/>
      <c r="C362" s="290"/>
      <c r="D362" s="290"/>
      <c r="E362" s="290"/>
      <c r="F362" s="290"/>
      <c r="G362" s="290"/>
      <c r="H362" s="290"/>
      <c r="I362" s="290"/>
      <c r="J362" s="290"/>
      <c r="K362" s="290"/>
      <c r="L362" s="290"/>
    </row>
    <row r="363" spans="2:15">
      <c r="B363" s="291" t="s">
        <v>45</v>
      </c>
      <c r="C363" s="291"/>
      <c r="D363" s="291"/>
      <c r="E363" s="289" t="s">
        <v>148</v>
      </c>
      <c r="F363" s="289"/>
      <c r="G363" s="289"/>
      <c r="H363" s="289"/>
      <c r="I363" s="289"/>
      <c r="J363" s="289"/>
      <c r="K363" s="289"/>
      <c r="L363" s="289"/>
    </row>
    <row r="365" spans="2:15" ht="39.75" customHeight="1">
      <c r="B365" s="277" t="s">
        <v>50</v>
      </c>
      <c r="C365" s="292" t="s">
        <v>1</v>
      </c>
      <c r="D365" s="292"/>
      <c r="E365" s="277" t="s">
        <v>49</v>
      </c>
      <c r="F365" s="277" t="s">
        <v>3</v>
      </c>
      <c r="G365" s="277"/>
      <c r="H365" s="277"/>
      <c r="I365" s="277" t="s">
        <v>47</v>
      </c>
      <c r="J365" s="277" t="s">
        <v>4</v>
      </c>
      <c r="K365" s="277" t="s">
        <v>5</v>
      </c>
      <c r="L365" s="277" t="s">
        <v>6</v>
      </c>
      <c r="M365" s="277" t="s">
        <v>46</v>
      </c>
      <c r="N365" s="277"/>
      <c r="O365" s="277" t="s">
        <v>7</v>
      </c>
    </row>
    <row r="366" spans="2:15" ht="54">
      <c r="B366" s="277"/>
      <c r="C366" s="22" t="s">
        <v>8</v>
      </c>
      <c r="D366" s="20" t="s">
        <v>0</v>
      </c>
      <c r="E366" s="277"/>
      <c r="F366" s="20" t="s">
        <v>48</v>
      </c>
      <c r="G366" s="20" t="s">
        <v>9</v>
      </c>
      <c r="H366" s="20" t="s">
        <v>10</v>
      </c>
      <c r="I366" s="277"/>
      <c r="J366" s="277"/>
      <c r="K366" s="277"/>
      <c r="L366" s="277"/>
      <c r="M366" s="20" t="s">
        <v>11</v>
      </c>
      <c r="N366" s="20" t="s">
        <v>12</v>
      </c>
      <c r="O366" s="277"/>
    </row>
    <row r="367" spans="2:15">
      <c r="B367" s="24" t="s">
        <v>13</v>
      </c>
      <c r="C367" s="24" t="s">
        <v>14</v>
      </c>
      <c r="D367" s="24" t="s">
        <v>15</v>
      </c>
      <c r="E367" s="24" t="s">
        <v>16</v>
      </c>
      <c r="F367" s="24" t="s">
        <v>17</v>
      </c>
      <c r="G367" s="24" t="s">
        <v>18</v>
      </c>
      <c r="H367" s="24" t="s">
        <v>19</v>
      </c>
      <c r="I367" s="24" t="s">
        <v>20</v>
      </c>
      <c r="J367" s="24" t="s">
        <v>21</v>
      </c>
      <c r="K367" s="24" t="s">
        <v>22</v>
      </c>
      <c r="L367" s="24" t="s">
        <v>23</v>
      </c>
      <c r="M367" s="24" t="s">
        <v>24</v>
      </c>
      <c r="N367" s="24" t="s">
        <v>25</v>
      </c>
      <c r="O367" s="24" t="s">
        <v>26</v>
      </c>
    </row>
    <row r="368" spans="2:15">
      <c r="B368" s="4">
        <v>1100000</v>
      </c>
      <c r="C368" s="5" t="s">
        <v>72</v>
      </c>
      <c r="D368" s="4" t="s">
        <v>28</v>
      </c>
      <c r="E368" s="177">
        <f>E370</f>
        <v>106409.63</v>
      </c>
      <c r="F368" s="25">
        <f t="shared" ref="F368:H368" si="26">F370</f>
        <v>0</v>
      </c>
      <c r="G368" s="25">
        <f t="shared" si="26"/>
        <v>0</v>
      </c>
      <c r="H368" s="25">
        <f t="shared" si="26"/>
        <v>0</v>
      </c>
      <c r="I368" s="177">
        <f t="shared" ref="I368" si="27">E368+F368+G368+H368</f>
        <v>106409.63</v>
      </c>
      <c r="J368" s="177">
        <f>J370</f>
        <v>10024.07</v>
      </c>
      <c r="K368" s="177">
        <f t="shared" ref="K368:L368" si="28">K370</f>
        <v>10024.07</v>
      </c>
      <c r="L368" s="177">
        <f t="shared" si="28"/>
        <v>10024.07</v>
      </c>
      <c r="M368" s="10"/>
      <c r="N368" s="10"/>
      <c r="O368" s="10"/>
    </row>
    <row r="369" spans="2:15">
      <c r="B369" s="4">
        <v>1123000</v>
      </c>
      <c r="C369" s="6" t="s">
        <v>88</v>
      </c>
      <c r="D369" s="4" t="s">
        <v>28</v>
      </c>
      <c r="E369" s="177">
        <f>E370</f>
        <v>106409.63</v>
      </c>
      <c r="F369" s="10"/>
      <c r="G369" s="10"/>
      <c r="H369" s="10"/>
      <c r="I369" s="177">
        <f t="shared" ref="I369:I370" si="29">E369+F369+G369+H369</f>
        <v>106409.63</v>
      </c>
      <c r="J369" s="177">
        <f>J370</f>
        <v>10024.07</v>
      </c>
      <c r="K369" s="177">
        <f t="shared" ref="K369:L369" si="30">K370</f>
        <v>10024.07</v>
      </c>
      <c r="L369" s="177">
        <f t="shared" si="30"/>
        <v>10024.07</v>
      </c>
      <c r="M369" s="10"/>
      <c r="N369" s="10"/>
      <c r="O369" s="10"/>
    </row>
    <row r="370" spans="2:15">
      <c r="B370" s="4">
        <v>1123800</v>
      </c>
      <c r="C370" s="5" t="s">
        <v>96</v>
      </c>
      <c r="D370" s="4">
        <v>423900</v>
      </c>
      <c r="E370" s="177">
        <v>106409.63</v>
      </c>
      <c r="F370" s="10"/>
      <c r="G370" s="25"/>
      <c r="H370" s="25"/>
      <c r="I370" s="177">
        <f t="shared" si="29"/>
        <v>106409.63</v>
      </c>
      <c r="J370" s="177">
        <v>10024.07</v>
      </c>
      <c r="K370" s="177">
        <v>10024.07</v>
      </c>
      <c r="L370" s="177">
        <v>10024.07</v>
      </c>
      <c r="M370" s="10"/>
      <c r="N370" s="10"/>
      <c r="O370" s="10"/>
    </row>
    <row r="371" spans="2:15">
      <c r="B371" s="4">
        <v>1000000</v>
      </c>
      <c r="C371" s="4" t="s">
        <v>184</v>
      </c>
      <c r="D371" s="4"/>
      <c r="E371" s="177">
        <f>E368</f>
        <v>106409.63</v>
      </c>
      <c r="F371" s="25">
        <f t="shared" ref="F371:H371" si="31">F368</f>
        <v>0</v>
      </c>
      <c r="G371" s="25">
        <f t="shared" si="31"/>
        <v>0</v>
      </c>
      <c r="H371" s="25">
        <f t="shared" si="31"/>
        <v>0</v>
      </c>
      <c r="I371" s="177">
        <f>I368</f>
        <v>106409.63</v>
      </c>
      <c r="J371" s="177">
        <f>J368</f>
        <v>10024.07</v>
      </c>
      <c r="K371" s="177">
        <f>K368</f>
        <v>10024.07</v>
      </c>
      <c r="L371" s="177">
        <f>L368</f>
        <v>10024.07</v>
      </c>
      <c r="M371" s="10"/>
      <c r="N371" s="10"/>
      <c r="O371" s="10"/>
    </row>
    <row r="374" spans="2:15" ht="16.5" customHeight="1">
      <c r="C374" s="149" t="s">
        <v>311</v>
      </c>
      <c r="D374" s="278" t="s">
        <v>66</v>
      </c>
      <c r="E374" s="278"/>
      <c r="F374" s="278"/>
      <c r="G374" s="276" t="s">
        <v>67</v>
      </c>
      <c r="H374" s="276"/>
      <c r="J374" s="279" t="s">
        <v>266</v>
      </c>
      <c r="K374" s="279"/>
      <c r="L374" s="279"/>
    </row>
    <row r="375" spans="2:15">
      <c r="C375" s="8"/>
      <c r="D375" s="8"/>
      <c r="E375" s="1"/>
      <c r="G375" s="276" t="s">
        <v>68</v>
      </c>
      <c r="H375" s="276"/>
      <c r="J375" s="276" t="s">
        <v>69</v>
      </c>
      <c r="K375" s="276"/>
      <c r="L375" s="276"/>
    </row>
    <row r="376" spans="2:15">
      <c r="C376" s="19" t="s">
        <v>70</v>
      </c>
      <c r="D376" s="8"/>
      <c r="E376" s="8"/>
      <c r="F376" s="8"/>
      <c r="G376" s="8"/>
      <c r="H376" s="8"/>
      <c r="I376" s="8"/>
    </row>
    <row r="377" spans="2:15" ht="16.5" customHeight="1">
      <c r="C377" s="8"/>
      <c r="D377" s="278" t="s">
        <v>71</v>
      </c>
      <c r="E377" s="278"/>
      <c r="F377" s="278"/>
      <c r="G377" s="276" t="s">
        <v>67</v>
      </c>
      <c r="H377" s="276"/>
      <c r="I377" s="7"/>
      <c r="J377" s="279" t="s">
        <v>202</v>
      </c>
      <c r="K377" s="279"/>
      <c r="L377" s="279"/>
    </row>
    <row r="378" spans="2:15">
      <c r="C378" s="8"/>
      <c r="D378" s="8"/>
      <c r="E378" s="8"/>
      <c r="F378" s="7"/>
      <c r="G378" s="276" t="s">
        <v>68</v>
      </c>
      <c r="H378" s="276"/>
      <c r="I378" s="7"/>
      <c r="J378" s="276" t="s">
        <v>69</v>
      </c>
      <c r="K378" s="276"/>
      <c r="L378" s="276"/>
    </row>
    <row r="379" spans="2:15" s="147" customFormat="1">
      <c r="C379" s="8"/>
      <c r="D379" s="8"/>
      <c r="E379" s="8"/>
      <c r="F379" s="7"/>
      <c r="G379" s="224"/>
      <c r="H379" s="224"/>
      <c r="I379" s="7"/>
      <c r="J379" s="224"/>
      <c r="K379" s="224"/>
      <c r="L379" s="224"/>
    </row>
    <row r="380" spans="2:15" s="147" customFormat="1">
      <c r="C380" s="8"/>
      <c r="D380" s="8"/>
      <c r="E380" s="8"/>
      <c r="F380" s="7"/>
      <c r="G380" s="224"/>
      <c r="H380" s="224"/>
      <c r="I380" s="7"/>
      <c r="J380" s="224"/>
      <c r="K380" s="224"/>
      <c r="L380" s="224"/>
    </row>
    <row r="381" spans="2:15" s="147" customFormat="1">
      <c r="C381" s="8"/>
      <c r="D381" s="8"/>
      <c r="E381" s="8"/>
      <c r="F381" s="7"/>
      <c r="G381" s="224"/>
      <c r="H381" s="224"/>
      <c r="I381" s="7"/>
      <c r="J381" s="224"/>
      <c r="K381" s="224"/>
      <c r="L381" s="224"/>
    </row>
    <row r="382" spans="2:15" s="147" customFormat="1">
      <c r="J382" s="297" t="s">
        <v>122</v>
      </c>
      <c r="K382" s="297"/>
      <c r="L382" s="297"/>
    </row>
    <row r="383" spans="2:15" s="147" customFormat="1">
      <c r="J383" s="228"/>
      <c r="K383" s="228"/>
      <c r="L383" s="228"/>
    </row>
    <row r="384" spans="2:15" s="147" customFormat="1">
      <c r="B384" s="298" t="s">
        <v>120</v>
      </c>
      <c r="C384" s="298"/>
      <c r="D384" s="298"/>
      <c r="E384" s="298"/>
      <c r="F384" s="298"/>
      <c r="G384" s="298"/>
      <c r="H384" s="298"/>
      <c r="I384" s="298"/>
      <c r="J384" s="298"/>
      <c r="K384" s="298"/>
      <c r="L384" s="298"/>
    </row>
    <row r="385" spans="2:14" s="147" customFormat="1">
      <c r="B385" s="298" t="s">
        <v>121</v>
      </c>
      <c r="C385" s="298"/>
      <c r="D385" s="298"/>
      <c r="E385" s="298"/>
      <c r="F385" s="298"/>
      <c r="G385" s="298"/>
      <c r="H385" s="298"/>
      <c r="I385" s="298"/>
      <c r="J385" s="298"/>
      <c r="K385" s="298"/>
      <c r="L385" s="298"/>
    </row>
    <row r="386" spans="2:14" s="147" customFormat="1">
      <c r="B386" s="298" t="s">
        <v>272</v>
      </c>
      <c r="C386" s="298"/>
      <c r="D386" s="298"/>
      <c r="E386" s="298"/>
      <c r="F386" s="298"/>
      <c r="G386" s="298"/>
      <c r="H386" s="298"/>
      <c r="I386" s="298"/>
      <c r="J386" s="298"/>
      <c r="K386" s="298"/>
      <c r="L386" s="298"/>
    </row>
    <row r="387" spans="2:14" s="147" customFormat="1">
      <c r="N387" s="12"/>
    </row>
    <row r="388" spans="2:14" s="147" customFormat="1" ht="16.5" customHeight="1">
      <c r="B388" s="291" t="s">
        <v>29</v>
      </c>
      <c r="C388" s="291"/>
      <c r="D388" s="225" t="s">
        <v>30</v>
      </c>
      <c r="E388" s="289" t="s">
        <v>144</v>
      </c>
      <c r="F388" s="289"/>
      <c r="G388" s="289"/>
      <c r="H388" s="289"/>
      <c r="I388" s="289"/>
      <c r="J388" s="289"/>
      <c r="K388" s="289"/>
      <c r="L388" s="289"/>
    </row>
    <row r="389" spans="2:14" s="147" customFormat="1">
      <c r="B389" s="291"/>
      <c r="C389" s="291"/>
      <c r="D389" s="225" t="s">
        <v>31</v>
      </c>
      <c r="E389" s="289">
        <v>104021</v>
      </c>
      <c r="F389" s="289"/>
      <c r="G389" s="289"/>
      <c r="H389" s="289"/>
      <c r="I389" s="289"/>
      <c r="J389" s="289"/>
      <c r="K389" s="289"/>
      <c r="L389" s="289"/>
    </row>
    <row r="390" spans="2:14" s="147" customFormat="1">
      <c r="B390" s="290"/>
      <c r="C390" s="290"/>
      <c r="D390" s="290"/>
      <c r="E390" s="290"/>
      <c r="F390" s="290"/>
      <c r="G390" s="290"/>
      <c r="H390" s="290"/>
      <c r="I390" s="290"/>
      <c r="J390" s="290"/>
      <c r="K390" s="290"/>
      <c r="L390" s="290"/>
    </row>
    <row r="391" spans="2:14" s="147" customFormat="1" ht="16.5" customHeight="1">
      <c r="B391" s="291" t="s">
        <v>32</v>
      </c>
      <c r="C391" s="291"/>
      <c r="D391" s="225" t="s">
        <v>30</v>
      </c>
      <c r="E391" s="289" t="s">
        <v>144</v>
      </c>
      <c r="F391" s="289"/>
      <c r="G391" s="289"/>
      <c r="H391" s="289"/>
      <c r="I391" s="289"/>
      <c r="J391" s="289"/>
      <c r="K391" s="289"/>
      <c r="L391" s="289"/>
    </row>
    <row r="392" spans="2:14" s="147" customFormat="1">
      <c r="B392" s="291"/>
      <c r="C392" s="291"/>
      <c r="D392" s="225" t="s">
        <v>31</v>
      </c>
      <c r="E392" s="289">
        <v>104021</v>
      </c>
      <c r="F392" s="289"/>
      <c r="G392" s="289"/>
      <c r="H392" s="289"/>
      <c r="I392" s="289"/>
      <c r="J392" s="289"/>
      <c r="K392" s="289"/>
      <c r="L392" s="289"/>
    </row>
    <row r="393" spans="2:14" s="147" customFormat="1">
      <c r="B393" s="293"/>
      <c r="C393" s="293"/>
      <c r="D393" s="293"/>
      <c r="E393" s="293"/>
      <c r="F393" s="293"/>
      <c r="G393" s="293"/>
      <c r="H393" s="293"/>
      <c r="I393" s="293"/>
      <c r="J393" s="293"/>
      <c r="K393" s="293"/>
      <c r="L393" s="293"/>
    </row>
    <row r="394" spans="2:14" s="147" customFormat="1" ht="16.5" customHeight="1">
      <c r="B394" s="291" t="s">
        <v>33</v>
      </c>
      <c r="C394" s="291"/>
      <c r="D394" s="291"/>
      <c r="E394" s="289" t="s">
        <v>144</v>
      </c>
      <c r="F394" s="289"/>
      <c r="G394" s="289"/>
      <c r="H394" s="289"/>
      <c r="I394" s="289"/>
      <c r="J394" s="289"/>
      <c r="K394" s="289"/>
      <c r="L394" s="289"/>
    </row>
    <row r="395" spans="2:14" s="147" customFormat="1">
      <c r="B395" s="290"/>
      <c r="C395" s="290"/>
      <c r="D395" s="290"/>
      <c r="E395" s="290"/>
      <c r="F395" s="290"/>
      <c r="G395" s="290"/>
      <c r="H395" s="290"/>
      <c r="I395" s="290"/>
      <c r="J395" s="290"/>
      <c r="K395" s="290"/>
      <c r="L395" s="290"/>
    </row>
    <row r="396" spans="2:14" s="147" customFormat="1" ht="16.5" customHeight="1">
      <c r="B396" s="291" t="s">
        <v>34</v>
      </c>
      <c r="C396" s="291"/>
      <c r="D396" s="291"/>
      <c r="E396" s="289">
        <v>1006</v>
      </c>
      <c r="F396" s="289"/>
      <c r="G396" s="289"/>
      <c r="H396" s="289"/>
      <c r="I396" s="289"/>
      <c r="J396" s="289"/>
      <c r="K396" s="289"/>
      <c r="L396" s="289"/>
    </row>
    <row r="397" spans="2:14" s="147" customFormat="1">
      <c r="B397" s="293"/>
      <c r="C397" s="293"/>
      <c r="D397" s="293"/>
      <c r="E397" s="293"/>
      <c r="F397" s="293"/>
      <c r="G397" s="293"/>
      <c r="H397" s="293"/>
      <c r="I397" s="293"/>
      <c r="J397" s="293"/>
      <c r="K397" s="293"/>
      <c r="L397" s="293"/>
    </row>
    <row r="398" spans="2:14" s="147" customFormat="1" ht="16.5" customHeight="1">
      <c r="B398" s="291" t="s">
        <v>35</v>
      </c>
      <c r="C398" s="291"/>
      <c r="D398" s="291"/>
      <c r="E398" s="289">
        <v>1</v>
      </c>
      <c r="F398" s="289"/>
      <c r="G398" s="289"/>
      <c r="H398" s="289"/>
      <c r="I398" s="289"/>
      <c r="J398" s="289"/>
      <c r="K398" s="289"/>
      <c r="L398" s="289"/>
    </row>
    <row r="399" spans="2:14" s="147" customFormat="1">
      <c r="B399" s="290"/>
      <c r="C399" s="290"/>
      <c r="D399" s="290"/>
      <c r="E399" s="290"/>
      <c r="F399" s="290"/>
      <c r="G399" s="290"/>
      <c r="H399" s="290"/>
      <c r="I399" s="290"/>
      <c r="J399" s="290"/>
      <c r="K399" s="290"/>
      <c r="L399" s="290"/>
    </row>
    <row r="400" spans="2:14" s="147" customFormat="1" ht="16.5" customHeight="1">
      <c r="B400" s="294" t="s">
        <v>36</v>
      </c>
      <c r="C400" s="294"/>
      <c r="D400" s="225" t="s">
        <v>37</v>
      </c>
      <c r="E400" s="295" t="s">
        <v>142</v>
      </c>
      <c r="F400" s="295"/>
      <c r="G400" s="295"/>
      <c r="H400" s="295"/>
      <c r="I400" s="295"/>
      <c r="J400" s="295"/>
      <c r="K400" s="295"/>
      <c r="L400" s="295"/>
    </row>
    <row r="401" spans="2:15" s="147" customFormat="1">
      <c r="B401" s="294"/>
      <c r="C401" s="294"/>
      <c r="D401" s="225" t="s">
        <v>38</v>
      </c>
      <c r="E401" s="295" t="s">
        <v>142</v>
      </c>
      <c r="F401" s="295"/>
      <c r="G401" s="295"/>
      <c r="H401" s="295"/>
      <c r="I401" s="295"/>
      <c r="J401" s="295"/>
      <c r="K401" s="295"/>
      <c r="L401" s="295"/>
    </row>
    <row r="402" spans="2:15" s="147" customFormat="1">
      <c r="B402" s="294"/>
      <c r="C402" s="294"/>
      <c r="D402" s="225" t="s">
        <v>39</v>
      </c>
      <c r="E402" s="296" t="s">
        <v>143</v>
      </c>
      <c r="F402" s="296"/>
      <c r="G402" s="296"/>
      <c r="H402" s="296"/>
      <c r="I402" s="296"/>
      <c r="J402" s="296"/>
      <c r="K402" s="296"/>
      <c r="L402" s="296"/>
    </row>
    <row r="403" spans="2:15" s="147" customFormat="1">
      <c r="B403" s="290"/>
      <c r="C403" s="290"/>
      <c r="D403" s="290"/>
      <c r="E403" s="290"/>
      <c r="F403" s="290"/>
      <c r="G403" s="290"/>
      <c r="H403" s="290"/>
      <c r="I403" s="290"/>
      <c r="J403" s="290"/>
      <c r="K403" s="290"/>
      <c r="L403" s="290"/>
    </row>
    <row r="404" spans="2:15" s="147" customFormat="1" ht="27" customHeight="1">
      <c r="B404" s="280" t="s">
        <v>40</v>
      </c>
      <c r="C404" s="281"/>
      <c r="D404" s="225" t="s">
        <v>41</v>
      </c>
      <c r="E404" s="286" t="s">
        <v>145</v>
      </c>
      <c r="F404" s="287"/>
      <c r="G404" s="287"/>
      <c r="H404" s="287"/>
      <c r="I404" s="287"/>
      <c r="J404" s="287"/>
      <c r="K404" s="287"/>
      <c r="L404" s="288"/>
    </row>
    <row r="405" spans="2:15" s="147" customFormat="1" ht="27">
      <c r="B405" s="282"/>
      <c r="C405" s="283"/>
      <c r="D405" s="225" t="s">
        <v>42</v>
      </c>
      <c r="E405" s="289">
        <v>1108</v>
      </c>
      <c r="F405" s="289"/>
      <c r="G405" s="289"/>
      <c r="H405" s="289"/>
      <c r="I405" s="289"/>
      <c r="J405" s="289"/>
      <c r="K405" s="289"/>
      <c r="L405" s="289"/>
    </row>
    <row r="406" spans="2:15" s="147" customFormat="1" ht="27" customHeight="1">
      <c r="B406" s="282"/>
      <c r="C406" s="283"/>
      <c r="D406" s="225" t="s">
        <v>43</v>
      </c>
      <c r="E406" s="286" t="s">
        <v>256</v>
      </c>
      <c r="F406" s="287"/>
      <c r="G406" s="287"/>
      <c r="H406" s="287"/>
      <c r="I406" s="287"/>
      <c r="J406" s="287"/>
      <c r="K406" s="287"/>
      <c r="L406" s="288"/>
    </row>
    <row r="407" spans="2:15" s="147" customFormat="1" ht="27">
      <c r="B407" s="284"/>
      <c r="C407" s="285"/>
      <c r="D407" s="225" t="s">
        <v>44</v>
      </c>
      <c r="E407" s="289">
        <v>12001</v>
      </c>
      <c r="F407" s="289"/>
      <c r="G407" s="289"/>
      <c r="H407" s="289"/>
      <c r="I407" s="289"/>
      <c r="J407" s="289"/>
      <c r="K407" s="289"/>
      <c r="L407" s="289"/>
    </row>
    <row r="408" spans="2:15" s="147" customFormat="1">
      <c r="B408" s="290"/>
      <c r="C408" s="290"/>
      <c r="D408" s="290"/>
      <c r="E408" s="290"/>
      <c r="F408" s="290"/>
      <c r="G408" s="290"/>
      <c r="H408" s="290"/>
      <c r="I408" s="290"/>
      <c r="J408" s="290"/>
      <c r="K408" s="290"/>
      <c r="L408" s="290"/>
    </row>
    <row r="409" spans="2:15" s="147" customFormat="1" ht="16.5" customHeight="1">
      <c r="B409" s="291" t="s">
        <v>45</v>
      </c>
      <c r="C409" s="291"/>
      <c r="D409" s="291"/>
      <c r="E409" s="289" t="s">
        <v>148</v>
      </c>
      <c r="F409" s="289"/>
      <c r="G409" s="289"/>
      <c r="H409" s="289"/>
      <c r="I409" s="289"/>
      <c r="J409" s="289"/>
      <c r="K409" s="289"/>
      <c r="L409" s="289"/>
    </row>
    <row r="410" spans="2:15" s="147" customFormat="1"/>
    <row r="411" spans="2:15" s="147" customFormat="1" ht="16.5" customHeight="1">
      <c r="B411" s="277" t="s">
        <v>50</v>
      </c>
      <c r="C411" s="292" t="s">
        <v>1</v>
      </c>
      <c r="D411" s="292"/>
      <c r="E411" s="277" t="s">
        <v>49</v>
      </c>
      <c r="F411" s="277" t="s">
        <v>3</v>
      </c>
      <c r="G411" s="277"/>
      <c r="H411" s="277"/>
      <c r="I411" s="277" t="s">
        <v>47</v>
      </c>
      <c r="J411" s="277" t="s">
        <v>4</v>
      </c>
      <c r="K411" s="277" t="s">
        <v>5</v>
      </c>
      <c r="L411" s="277" t="s">
        <v>6</v>
      </c>
      <c r="M411" s="277" t="s">
        <v>46</v>
      </c>
      <c r="N411" s="277"/>
      <c r="O411" s="277" t="s">
        <v>7</v>
      </c>
    </row>
    <row r="412" spans="2:15" ht="54">
      <c r="B412" s="277"/>
      <c r="C412" s="227" t="s">
        <v>8</v>
      </c>
      <c r="D412" s="226" t="s">
        <v>0</v>
      </c>
      <c r="E412" s="277"/>
      <c r="F412" s="226" t="s">
        <v>48</v>
      </c>
      <c r="G412" s="226" t="s">
        <v>9</v>
      </c>
      <c r="H412" s="226" t="s">
        <v>10</v>
      </c>
      <c r="I412" s="277"/>
      <c r="J412" s="277"/>
      <c r="K412" s="277"/>
      <c r="L412" s="277"/>
      <c r="M412" s="226" t="s">
        <v>11</v>
      </c>
      <c r="N412" s="226" t="s">
        <v>12</v>
      </c>
      <c r="O412" s="277"/>
    </row>
    <row r="413" spans="2:15">
      <c r="B413" s="229" t="s">
        <v>13</v>
      </c>
      <c r="C413" s="229" t="s">
        <v>14</v>
      </c>
      <c r="D413" s="229" t="s">
        <v>15</v>
      </c>
      <c r="E413" s="229" t="s">
        <v>16</v>
      </c>
      <c r="F413" s="229" t="s">
        <v>17</v>
      </c>
      <c r="G413" s="229" t="s">
        <v>18</v>
      </c>
      <c r="H413" s="229" t="s">
        <v>19</v>
      </c>
      <c r="I413" s="229" t="s">
        <v>20</v>
      </c>
      <c r="J413" s="229" t="s">
        <v>21</v>
      </c>
      <c r="K413" s="229" t="s">
        <v>22</v>
      </c>
      <c r="L413" s="229" t="s">
        <v>23</v>
      </c>
      <c r="M413" s="229" t="s">
        <v>24</v>
      </c>
      <c r="N413" s="229" t="s">
        <v>25</v>
      </c>
      <c r="O413" s="229" t="s">
        <v>26</v>
      </c>
    </row>
    <row r="414" spans="2:15">
      <c r="B414" s="4">
        <v>1100000</v>
      </c>
      <c r="C414" s="5" t="s">
        <v>72</v>
      </c>
      <c r="D414" s="4" t="s">
        <v>28</v>
      </c>
      <c r="E414" s="183">
        <f>E416</f>
        <v>100000</v>
      </c>
      <c r="F414" s="25">
        <f t="shared" ref="F414:H415" si="32">F416</f>
        <v>0</v>
      </c>
      <c r="G414" s="25">
        <f t="shared" si="32"/>
        <v>0</v>
      </c>
      <c r="H414" s="183">
        <f t="shared" si="32"/>
        <v>0</v>
      </c>
      <c r="I414" s="183">
        <f t="shared" ref="I414" si="33">E414+F414+G414+H414</f>
        <v>100000</v>
      </c>
      <c r="J414" s="177">
        <f>J416</f>
        <v>40000</v>
      </c>
      <c r="K414" s="177">
        <f t="shared" ref="K414:L414" si="34">K416</f>
        <v>26592.17</v>
      </c>
      <c r="L414" s="177">
        <f t="shared" si="34"/>
        <v>26592.17</v>
      </c>
      <c r="M414" s="148"/>
      <c r="N414" s="148"/>
      <c r="O414" s="148"/>
    </row>
    <row r="415" spans="2:15" ht="27">
      <c r="B415" s="4">
        <v>1175000</v>
      </c>
      <c r="C415" s="6" t="s">
        <v>250</v>
      </c>
      <c r="D415" s="4" t="s">
        <v>28</v>
      </c>
      <c r="E415" s="177">
        <f>E416</f>
        <v>100000</v>
      </c>
      <c r="F415" s="148"/>
      <c r="G415" s="148"/>
      <c r="H415" s="183">
        <f t="shared" si="32"/>
        <v>0</v>
      </c>
      <c r="I415" s="183">
        <f t="shared" ref="I415:I416" si="35">E415+F415+G415+H415</f>
        <v>100000</v>
      </c>
      <c r="J415" s="177">
        <f>J416</f>
        <v>40000</v>
      </c>
      <c r="K415" s="177">
        <f t="shared" ref="K415:L415" si="36">K416</f>
        <v>26592.17</v>
      </c>
      <c r="L415" s="177">
        <f t="shared" si="36"/>
        <v>26592.17</v>
      </c>
      <c r="M415" s="148"/>
      <c r="N415" s="148"/>
      <c r="O415" s="148"/>
    </row>
    <row r="416" spans="2:15" ht="27">
      <c r="B416" s="4">
        <v>1175100</v>
      </c>
      <c r="C416" s="5" t="s">
        <v>251</v>
      </c>
      <c r="D416" s="4">
        <v>485100</v>
      </c>
      <c r="E416" s="183">
        <v>100000</v>
      </c>
      <c r="F416" s="148"/>
      <c r="G416" s="25"/>
      <c r="H416" s="183"/>
      <c r="I416" s="183">
        <f t="shared" si="35"/>
        <v>100000</v>
      </c>
      <c r="J416" s="183">
        <v>40000</v>
      </c>
      <c r="K416" s="183">
        <v>26592.17</v>
      </c>
      <c r="L416" s="183">
        <v>26592.17</v>
      </c>
      <c r="M416" s="148"/>
      <c r="N416" s="148"/>
      <c r="O416" s="148"/>
    </row>
    <row r="417" spans="2:15">
      <c r="B417" s="4">
        <v>1000000</v>
      </c>
      <c r="C417" s="4" t="s">
        <v>184</v>
      </c>
      <c r="D417" s="4"/>
      <c r="E417" s="183">
        <f>E414</f>
        <v>100000</v>
      </c>
      <c r="F417" s="25">
        <f t="shared" ref="F417:H417" si="37">F414</f>
        <v>0</v>
      </c>
      <c r="G417" s="25">
        <f t="shared" si="37"/>
        <v>0</v>
      </c>
      <c r="H417" s="183">
        <f t="shared" si="37"/>
        <v>0</v>
      </c>
      <c r="I417" s="183">
        <f>I414</f>
        <v>100000</v>
      </c>
      <c r="J417" s="183">
        <f>J414</f>
        <v>40000</v>
      </c>
      <c r="K417" s="183">
        <f>K414</f>
        <v>26592.17</v>
      </c>
      <c r="L417" s="177">
        <f>L414</f>
        <v>26592.17</v>
      </c>
      <c r="M417" s="148"/>
      <c r="N417" s="148"/>
      <c r="O417" s="148"/>
    </row>
    <row r="418" spans="2:15" s="147" customFormat="1"/>
    <row r="419" spans="2:15" s="147" customFormat="1"/>
    <row r="420" spans="2:15" ht="16.5" customHeight="1">
      <c r="B420" s="147"/>
      <c r="C420" s="149" t="s">
        <v>311</v>
      </c>
      <c r="D420" s="278" t="s">
        <v>66</v>
      </c>
      <c r="E420" s="278"/>
      <c r="F420" s="278"/>
      <c r="G420" s="276" t="s">
        <v>67</v>
      </c>
      <c r="H420" s="276"/>
      <c r="I420" s="147"/>
      <c r="J420" s="279" t="s">
        <v>266</v>
      </c>
      <c r="K420" s="279"/>
      <c r="L420" s="279"/>
      <c r="M420" s="147"/>
      <c r="N420" s="147"/>
      <c r="O420" s="147"/>
    </row>
    <row r="421" spans="2:15">
      <c r="B421" s="147"/>
      <c r="C421" s="8"/>
      <c r="D421" s="8"/>
      <c r="E421" s="1"/>
      <c r="F421" s="147"/>
      <c r="G421" s="276" t="s">
        <v>68</v>
      </c>
      <c r="H421" s="276"/>
      <c r="I421" s="147"/>
      <c r="J421" s="276" t="s">
        <v>69</v>
      </c>
      <c r="K421" s="276"/>
      <c r="L421" s="276"/>
      <c r="M421" s="147"/>
      <c r="N421" s="147"/>
      <c r="O421" s="147"/>
    </row>
    <row r="422" spans="2:15">
      <c r="B422" s="147"/>
      <c r="C422" s="224" t="s">
        <v>70</v>
      </c>
      <c r="D422" s="8"/>
      <c r="E422" s="8"/>
      <c r="F422" s="8"/>
      <c r="G422" s="8"/>
      <c r="H422" s="8"/>
      <c r="I422" s="8"/>
      <c r="J422" s="147"/>
      <c r="K422" s="147"/>
      <c r="L422" s="147"/>
      <c r="M422" s="147"/>
      <c r="N422" s="147"/>
      <c r="O422" s="147"/>
    </row>
    <row r="423" spans="2:15" ht="16.5" customHeight="1">
      <c r="B423" s="147"/>
      <c r="C423" s="8"/>
      <c r="D423" s="278" t="s">
        <v>71</v>
      </c>
      <c r="E423" s="278"/>
      <c r="F423" s="278"/>
      <c r="G423" s="276" t="s">
        <v>67</v>
      </c>
      <c r="H423" s="276"/>
      <c r="I423" s="7"/>
      <c r="J423" s="279" t="s">
        <v>202</v>
      </c>
      <c r="K423" s="279"/>
      <c r="L423" s="279"/>
      <c r="M423" s="147"/>
      <c r="N423" s="147"/>
      <c r="O423" s="147"/>
    </row>
    <row r="424" spans="2:15">
      <c r="B424" s="147"/>
      <c r="C424" s="8"/>
      <c r="D424" s="8"/>
      <c r="E424" s="8"/>
      <c r="F424" s="7"/>
      <c r="G424" s="276" t="s">
        <v>68</v>
      </c>
      <c r="H424" s="276"/>
      <c r="I424" s="7"/>
      <c r="J424" s="276" t="s">
        <v>69</v>
      </c>
      <c r="K424" s="276"/>
      <c r="L424" s="276"/>
      <c r="M424" s="147"/>
      <c r="N424" s="147"/>
      <c r="O424" s="147"/>
    </row>
    <row r="425" spans="2:15" s="147" customFormat="1">
      <c r="C425" s="8"/>
      <c r="D425" s="8"/>
      <c r="E425" s="8"/>
      <c r="F425" s="7"/>
      <c r="G425" s="224"/>
      <c r="H425" s="224"/>
      <c r="I425" s="7"/>
      <c r="J425" s="224"/>
      <c r="K425" s="224"/>
      <c r="L425" s="224"/>
    </row>
    <row r="426" spans="2:15" s="147" customFormat="1">
      <c r="C426" s="8"/>
      <c r="D426" s="8"/>
      <c r="E426" s="8"/>
      <c r="F426" s="7"/>
      <c r="G426" s="224"/>
      <c r="H426" s="224"/>
      <c r="I426" s="7"/>
      <c r="J426" s="224"/>
      <c r="K426" s="224"/>
      <c r="L426" s="224"/>
    </row>
    <row r="427" spans="2:15" s="147" customFormat="1">
      <c r="C427" s="8"/>
      <c r="D427" s="8"/>
      <c r="E427" s="8"/>
      <c r="F427" s="7"/>
      <c r="G427" s="224"/>
      <c r="H427" s="224"/>
      <c r="I427" s="7"/>
      <c r="J427" s="224"/>
      <c r="K427" s="224"/>
      <c r="L427" s="224"/>
    </row>
    <row r="428" spans="2:15" s="147" customFormat="1">
      <c r="J428" s="297" t="s">
        <v>122</v>
      </c>
      <c r="K428" s="297"/>
      <c r="L428" s="297"/>
    </row>
    <row r="429" spans="2:15" s="147" customFormat="1">
      <c r="J429" s="228"/>
      <c r="K429" s="228"/>
      <c r="L429" s="228"/>
    </row>
    <row r="430" spans="2:15" s="147" customFormat="1">
      <c r="B430" s="298" t="s">
        <v>120</v>
      </c>
      <c r="C430" s="298"/>
      <c r="D430" s="298"/>
      <c r="E430" s="298"/>
      <c r="F430" s="298"/>
      <c r="G430" s="298"/>
      <c r="H430" s="298"/>
      <c r="I430" s="298"/>
      <c r="J430" s="298"/>
      <c r="K430" s="298"/>
      <c r="L430" s="298"/>
    </row>
    <row r="431" spans="2:15" s="147" customFormat="1">
      <c r="B431" s="298" t="s">
        <v>121</v>
      </c>
      <c r="C431" s="298"/>
      <c r="D431" s="298"/>
      <c r="E431" s="298"/>
      <c r="F431" s="298"/>
      <c r="G431" s="298"/>
      <c r="H431" s="298"/>
      <c r="I431" s="298"/>
      <c r="J431" s="298"/>
      <c r="K431" s="298"/>
      <c r="L431" s="298"/>
    </row>
    <row r="432" spans="2:15" s="147" customFormat="1">
      <c r="B432" s="298" t="s">
        <v>272</v>
      </c>
      <c r="C432" s="298"/>
      <c r="D432" s="298"/>
      <c r="E432" s="298"/>
      <c r="F432" s="298"/>
      <c r="G432" s="298"/>
      <c r="H432" s="298"/>
      <c r="I432" s="298"/>
      <c r="J432" s="298"/>
      <c r="K432" s="298"/>
      <c r="L432" s="298"/>
    </row>
    <row r="433" spans="2:14">
      <c r="N433" s="12"/>
    </row>
    <row r="434" spans="2:14">
      <c r="B434" s="291" t="s">
        <v>29</v>
      </c>
      <c r="C434" s="291"/>
      <c r="D434" s="21" t="s">
        <v>30</v>
      </c>
      <c r="E434" s="289" t="s">
        <v>144</v>
      </c>
      <c r="F434" s="289"/>
      <c r="G434" s="289"/>
      <c r="H434" s="289"/>
      <c r="I434" s="289"/>
      <c r="J434" s="289"/>
      <c r="K434" s="289"/>
      <c r="L434" s="289"/>
    </row>
    <row r="435" spans="2:14">
      <c r="B435" s="291"/>
      <c r="C435" s="291"/>
      <c r="D435" s="21" t="s">
        <v>31</v>
      </c>
      <c r="E435" s="289">
        <v>104021</v>
      </c>
      <c r="F435" s="289"/>
      <c r="G435" s="289"/>
      <c r="H435" s="289"/>
      <c r="I435" s="289"/>
      <c r="J435" s="289"/>
      <c r="K435" s="289"/>
      <c r="L435" s="289"/>
    </row>
    <row r="436" spans="2:14">
      <c r="B436" s="290"/>
      <c r="C436" s="290"/>
      <c r="D436" s="290"/>
      <c r="E436" s="290"/>
      <c r="F436" s="290"/>
      <c r="G436" s="290"/>
      <c r="H436" s="290"/>
      <c r="I436" s="290"/>
      <c r="J436" s="290"/>
      <c r="K436" s="290"/>
      <c r="L436" s="290"/>
    </row>
    <row r="437" spans="2:14">
      <c r="B437" s="291" t="s">
        <v>32</v>
      </c>
      <c r="C437" s="291"/>
      <c r="D437" s="21" t="s">
        <v>30</v>
      </c>
      <c r="E437" s="289" t="s">
        <v>144</v>
      </c>
      <c r="F437" s="289"/>
      <c r="G437" s="289"/>
      <c r="H437" s="289"/>
      <c r="I437" s="289"/>
      <c r="J437" s="289"/>
      <c r="K437" s="289"/>
      <c r="L437" s="289"/>
    </row>
    <row r="438" spans="2:14">
      <c r="B438" s="291"/>
      <c r="C438" s="291"/>
      <c r="D438" s="21" t="s">
        <v>31</v>
      </c>
      <c r="E438" s="289">
        <v>104021</v>
      </c>
      <c r="F438" s="289"/>
      <c r="G438" s="289"/>
      <c r="H438" s="289"/>
      <c r="I438" s="289"/>
      <c r="J438" s="289"/>
      <c r="K438" s="289"/>
      <c r="L438" s="289"/>
    </row>
    <row r="439" spans="2:14">
      <c r="B439" s="293"/>
      <c r="C439" s="293"/>
      <c r="D439" s="293"/>
      <c r="E439" s="293"/>
      <c r="F439" s="293"/>
      <c r="G439" s="293"/>
      <c r="H439" s="293"/>
      <c r="I439" s="293"/>
      <c r="J439" s="293"/>
      <c r="K439" s="293"/>
      <c r="L439" s="293"/>
    </row>
    <row r="440" spans="2:14">
      <c r="B440" s="291" t="s">
        <v>33</v>
      </c>
      <c r="C440" s="291"/>
      <c r="D440" s="291"/>
      <c r="E440" s="289" t="s">
        <v>144</v>
      </c>
      <c r="F440" s="289"/>
      <c r="G440" s="289"/>
      <c r="H440" s="289"/>
      <c r="I440" s="289"/>
      <c r="J440" s="289"/>
      <c r="K440" s="289"/>
      <c r="L440" s="289"/>
    </row>
    <row r="441" spans="2:14">
      <c r="B441" s="290"/>
      <c r="C441" s="290"/>
      <c r="D441" s="290"/>
      <c r="E441" s="290"/>
      <c r="F441" s="290"/>
      <c r="G441" s="290"/>
      <c r="H441" s="290"/>
      <c r="I441" s="290"/>
      <c r="J441" s="290"/>
      <c r="K441" s="290"/>
      <c r="L441" s="290"/>
    </row>
    <row r="442" spans="2:14">
      <c r="B442" s="291" t="s">
        <v>34</v>
      </c>
      <c r="C442" s="291"/>
      <c r="D442" s="291"/>
      <c r="E442" s="289">
        <v>1006</v>
      </c>
      <c r="F442" s="289"/>
      <c r="G442" s="289"/>
      <c r="H442" s="289"/>
      <c r="I442" s="289"/>
      <c r="J442" s="289"/>
      <c r="K442" s="289"/>
      <c r="L442" s="289"/>
    </row>
    <row r="443" spans="2:14">
      <c r="B443" s="293"/>
      <c r="C443" s="293"/>
      <c r="D443" s="293"/>
      <c r="E443" s="293"/>
      <c r="F443" s="293"/>
      <c r="G443" s="293"/>
      <c r="H443" s="293"/>
      <c r="I443" s="293"/>
      <c r="J443" s="293"/>
      <c r="K443" s="293"/>
      <c r="L443" s="293"/>
    </row>
    <row r="444" spans="2:14">
      <c r="B444" s="291" t="s">
        <v>35</v>
      </c>
      <c r="C444" s="291"/>
      <c r="D444" s="291"/>
      <c r="E444" s="289">
        <v>1</v>
      </c>
      <c r="F444" s="289"/>
      <c r="G444" s="289"/>
      <c r="H444" s="289"/>
      <c r="I444" s="289"/>
      <c r="J444" s="289"/>
      <c r="K444" s="289"/>
      <c r="L444" s="289"/>
    </row>
    <row r="445" spans="2:14">
      <c r="B445" s="290"/>
      <c r="C445" s="290"/>
      <c r="D445" s="290"/>
      <c r="E445" s="290"/>
      <c r="F445" s="290"/>
      <c r="G445" s="290"/>
      <c r="H445" s="290"/>
      <c r="I445" s="290"/>
      <c r="J445" s="290"/>
      <c r="K445" s="290"/>
      <c r="L445" s="290"/>
    </row>
    <row r="446" spans="2:14">
      <c r="B446" s="294" t="s">
        <v>36</v>
      </c>
      <c r="C446" s="294"/>
      <c r="D446" s="21" t="s">
        <v>37</v>
      </c>
      <c r="E446" s="295" t="s">
        <v>142</v>
      </c>
      <c r="F446" s="295"/>
      <c r="G446" s="295"/>
      <c r="H446" s="295"/>
      <c r="I446" s="295"/>
      <c r="J446" s="295"/>
      <c r="K446" s="295"/>
      <c r="L446" s="295"/>
    </row>
    <row r="447" spans="2:14">
      <c r="B447" s="294"/>
      <c r="C447" s="294"/>
      <c r="D447" s="21" t="s">
        <v>38</v>
      </c>
      <c r="E447" s="295" t="s">
        <v>142</v>
      </c>
      <c r="F447" s="295"/>
      <c r="G447" s="295"/>
      <c r="H447" s="295"/>
      <c r="I447" s="295"/>
      <c r="J447" s="295"/>
      <c r="K447" s="295"/>
      <c r="L447" s="295"/>
    </row>
    <row r="448" spans="2:14">
      <c r="B448" s="294"/>
      <c r="C448" s="294"/>
      <c r="D448" s="21" t="s">
        <v>39</v>
      </c>
      <c r="E448" s="296" t="s">
        <v>143</v>
      </c>
      <c r="F448" s="296"/>
      <c r="G448" s="296"/>
      <c r="H448" s="296"/>
      <c r="I448" s="296"/>
      <c r="J448" s="296"/>
      <c r="K448" s="296"/>
      <c r="L448" s="296"/>
    </row>
    <row r="449" spans="2:15">
      <c r="B449" s="290"/>
      <c r="C449" s="290"/>
      <c r="D449" s="290"/>
      <c r="E449" s="290"/>
      <c r="F449" s="290"/>
      <c r="G449" s="290"/>
      <c r="H449" s="290"/>
      <c r="I449" s="290"/>
      <c r="J449" s="290"/>
      <c r="K449" s="290"/>
      <c r="L449" s="290"/>
    </row>
    <row r="450" spans="2:15" ht="27">
      <c r="B450" s="280" t="s">
        <v>40</v>
      </c>
      <c r="C450" s="281"/>
      <c r="D450" s="21" t="s">
        <v>41</v>
      </c>
      <c r="E450" s="286" t="s">
        <v>145</v>
      </c>
      <c r="F450" s="287"/>
      <c r="G450" s="287"/>
      <c r="H450" s="287"/>
      <c r="I450" s="287"/>
      <c r="J450" s="287"/>
      <c r="K450" s="287"/>
      <c r="L450" s="288"/>
    </row>
    <row r="451" spans="2:15" ht="27">
      <c r="B451" s="282"/>
      <c r="C451" s="283"/>
      <c r="D451" s="21" t="s">
        <v>42</v>
      </c>
      <c r="E451" s="289">
        <v>1108</v>
      </c>
      <c r="F451" s="289"/>
      <c r="G451" s="289"/>
      <c r="H451" s="289"/>
      <c r="I451" s="289"/>
      <c r="J451" s="289"/>
      <c r="K451" s="289"/>
      <c r="L451" s="289"/>
    </row>
    <row r="452" spans="2:15" ht="27">
      <c r="B452" s="282"/>
      <c r="C452" s="283"/>
      <c r="D452" s="21" t="s">
        <v>43</v>
      </c>
      <c r="E452" s="286" t="s">
        <v>154</v>
      </c>
      <c r="F452" s="287"/>
      <c r="G452" s="287"/>
      <c r="H452" s="287"/>
      <c r="I452" s="287"/>
      <c r="J452" s="287"/>
      <c r="K452" s="287"/>
      <c r="L452" s="288"/>
    </row>
    <row r="453" spans="2:15" ht="27">
      <c r="B453" s="284"/>
      <c r="C453" s="285"/>
      <c r="D453" s="21" t="s">
        <v>44</v>
      </c>
      <c r="E453" s="289">
        <v>31001</v>
      </c>
      <c r="F453" s="289"/>
      <c r="G453" s="289"/>
      <c r="H453" s="289"/>
      <c r="I453" s="289"/>
      <c r="J453" s="289"/>
      <c r="K453" s="289"/>
      <c r="L453" s="289"/>
    </row>
    <row r="454" spans="2:15">
      <c r="B454" s="290"/>
      <c r="C454" s="290"/>
      <c r="D454" s="290"/>
      <c r="E454" s="290"/>
      <c r="F454" s="290"/>
      <c r="G454" s="290"/>
      <c r="H454" s="290"/>
      <c r="I454" s="290"/>
      <c r="J454" s="290"/>
      <c r="K454" s="290"/>
      <c r="L454" s="290"/>
    </row>
    <row r="455" spans="2:15">
      <c r="B455" s="291" t="s">
        <v>45</v>
      </c>
      <c r="C455" s="291"/>
      <c r="D455" s="291"/>
      <c r="E455" s="289" t="s">
        <v>148</v>
      </c>
      <c r="F455" s="289"/>
      <c r="G455" s="289"/>
      <c r="H455" s="289"/>
      <c r="I455" s="289"/>
      <c r="J455" s="289"/>
      <c r="K455" s="289"/>
      <c r="L455" s="289"/>
    </row>
    <row r="457" spans="2:15" ht="52.5" customHeight="1">
      <c r="B457" s="277" t="s">
        <v>50</v>
      </c>
      <c r="C457" s="292" t="s">
        <v>1</v>
      </c>
      <c r="D457" s="292"/>
      <c r="E457" s="277" t="s">
        <v>49</v>
      </c>
      <c r="F457" s="277" t="s">
        <v>3</v>
      </c>
      <c r="G457" s="277"/>
      <c r="H457" s="277"/>
      <c r="I457" s="277" t="s">
        <v>47</v>
      </c>
      <c r="J457" s="277" t="s">
        <v>4</v>
      </c>
      <c r="K457" s="277" t="s">
        <v>5</v>
      </c>
      <c r="L457" s="277" t="s">
        <v>6</v>
      </c>
      <c r="M457" s="277" t="s">
        <v>46</v>
      </c>
      <c r="N457" s="277"/>
      <c r="O457" s="277" t="s">
        <v>7</v>
      </c>
    </row>
    <row r="458" spans="2:15" ht="54">
      <c r="B458" s="277"/>
      <c r="C458" s="22" t="s">
        <v>8</v>
      </c>
      <c r="D458" s="20" t="s">
        <v>0</v>
      </c>
      <c r="E458" s="277"/>
      <c r="F458" s="20" t="s">
        <v>48</v>
      </c>
      <c r="G458" s="20" t="s">
        <v>9</v>
      </c>
      <c r="H458" s="20" t="s">
        <v>10</v>
      </c>
      <c r="I458" s="277"/>
      <c r="J458" s="277"/>
      <c r="K458" s="277"/>
      <c r="L458" s="277"/>
      <c r="M458" s="20" t="s">
        <v>11</v>
      </c>
      <c r="N458" s="20" t="s">
        <v>12</v>
      </c>
      <c r="O458" s="277"/>
    </row>
    <row r="459" spans="2:15">
      <c r="B459" s="24" t="s">
        <v>13</v>
      </c>
      <c r="C459" s="24" t="s">
        <v>14</v>
      </c>
      <c r="D459" s="24" t="s">
        <v>15</v>
      </c>
      <c r="E459" s="24" t="s">
        <v>16</v>
      </c>
      <c r="F459" s="24" t="s">
        <v>17</v>
      </c>
      <c r="G459" s="24" t="s">
        <v>18</v>
      </c>
      <c r="H459" s="24" t="s">
        <v>19</v>
      </c>
      <c r="I459" s="24" t="s">
        <v>20</v>
      </c>
      <c r="J459" s="24" t="s">
        <v>21</v>
      </c>
      <c r="K459" s="24" t="s">
        <v>22</v>
      </c>
      <c r="L459" s="24" t="s">
        <v>23</v>
      </c>
      <c r="M459" s="24" t="s">
        <v>24</v>
      </c>
      <c r="N459" s="24" t="s">
        <v>25</v>
      </c>
      <c r="O459" s="24" t="s">
        <v>26</v>
      </c>
    </row>
    <row r="460" spans="2:15">
      <c r="B460" s="4">
        <v>1200000</v>
      </c>
      <c r="C460" s="5" t="s">
        <v>62</v>
      </c>
      <c r="D460" s="4" t="s">
        <v>28</v>
      </c>
      <c r="E460" s="177">
        <f>E464</f>
        <v>49305</v>
      </c>
      <c r="F460" s="25">
        <f t="shared" ref="F460:H460" si="38">F464</f>
        <v>0</v>
      </c>
      <c r="G460" s="187">
        <f t="shared" si="38"/>
        <v>0</v>
      </c>
      <c r="H460" s="25">
        <f t="shared" si="38"/>
        <v>0</v>
      </c>
      <c r="I460" s="177">
        <f>E460+F460+G460+H460</f>
        <v>49305</v>
      </c>
      <c r="J460" s="177">
        <f t="shared" ref="J460:L460" si="39">J464</f>
        <v>1779.78</v>
      </c>
      <c r="K460" s="177">
        <f t="shared" si="39"/>
        <v>1779.78</v>
      </c>
      <c r="L460" s="177">
        <f t="shared" si="39"/>
        <v>8496.18</v>
      </c>
      <c r="M460" s="10"/>
      <c r="N460" s="10"/>
      <c r="O460" s="10"/>
    </row>
    <row r="461" spans="2:15">
      <c r="B461" s="4">
        <v>1210000</v>
      </c>
      <c r="C461" s="5" t="s">
        <v>63</v>
      </c>
      <c r="D461" s="4" t="s">
        <v>28</v>
      </c>
      <c r="E461" s="177"/>
      <c r="F461" s="10"/>
      <c r="G461" s="10"/>
      <c r="H461" s="10"/>
      <c r="I461" s="177"/>
      <c r="J461" s="177"/>
      <c r="K461" s="177"/>
      <c r="L461" s="177"/>
      <c r="M461" s="10"/>
      <c r="N461" s="10"/>
      <c r="O461" s="10"/>
    </row>
    <row r="462" spans="2:15">
      <c r="B462" s="4">
        <v>1211000</v>
      </c>
      <c r="C462" s="5" t="s">
        <v>116</v>
      </c>
      <c r="D462" s="4">
        <v>511100</v>
      </c>
      <c r="E462" s="177"/>
      <c r="F462" s="10"/>
      <c r="G462" s="10"/>
      <c r="H462" s="10"/>
      <c r="I462" s="25"/>
      <c r="J462" s="25"/>
      <c r="K462" s="25"/>
      <c r="L462" s="25"/>
      <c r="M462" s="10"/>
      <c r="N462" s="10"/>
      <c r="O462" s="10"/>
    </row>
    <row r="463" spans="2:15">
      <c r="B463" s="4">
        <v>1212000</v>
      </c>
      <c r="C463" s="5" t="s">
        <v>117</v>
      </c>
      <c r="D463" s="4">
        <v>511200</v>
      </c>
      <c r="E463" s="177"/>
      <c r="F463" s="10"/>
      <c r="G463" s="10"/>
      <c r="H463" s="10"/>
      <c r="I463" s="25"/>
      <c r="J463" s="25"/>
      <c r="K463" s="25"/>
      <c r="L463" s="25"/>
      <c r="M463" s="10"/>
      <c r="N463" s="10"/>
      <c r="O463" s="10"/>
    </row>
    <row r="464" spans="2:15">
      <c r="B464" s="4">
        <v>1215000</v>
      </c>
      <c r="C464" s="5" t="s">
        <v>118</v>
      </c>
      <c r="D464" s="4">
        <v>512200</v>
      </c>
      <c r="E464" s="177">
        <v>49305</v>
      </c>
      <c r="F464" s="10"/>
      <c r="G464" s="187"/>
      <c r="I464" s="177">
        <f t="shared" ref="I464" si="40">E464+F464+G464+H464</f>
        <v>49305</v>
      </c>
      <c r="J464" s="177">
        <v>1779.78</v>
      </c>
      <c r="K464" s="177">
        <v>1779.78</v>
      </c>
      <c r="L464" s="177">
        <v>8496.18</v>
      </c>
      <c r="M464" s="10"/>
      <c r="N464" s="10"/>
      <c r="O464" s="10"/>
    </row>
    <row r="465" spans="2:15">
      <c r="B465" s="4">
        <v>1216000</v>
      </c>
      <c r="C465" s="5" t="s">
        <v>119</v>
      </c>
      <c r="D465" s="4">
        <v>512900</v>
      </c>
      <c r="E465" s="177"/>
      <c r="F465" s="10"/>
      <c r="G465" s="10"/>
      <c r="H465" s="10"/>
      <c r="I465" s="177"/>
      <c r="J465" s="25"/>
      <c r="K465" s="25"/>
      <c r="L465" s="25"/>
      <c r="M465" s="10"/>
      <c r="N465" s="10"/>
      <c r="O465" s="10"/>
    </row>
    <row r="466" spans="2:15">
      <c r="B466" s="4">
        <v>1000000</v>
      </c>
      <c r="C466" s="4" t="s">
        <v>184</v>
      </c>
      <c r="D466" s="4"/>
      <c r="E466" s="177">
        <f>E460</f>
        <v>49305</v>
      </c>
      <c r="F466" s="25"/>
      <c r="G466" s="187">
        <f t="shared" ref="G466:L466" si="41">G460</f>
        <v>0</v>
      </c>
      <c r="H466" s="25">
        <f t="shared" si="41"/>
        <v>0</v>
      </c>
      <c r="I466" s="177">
        <f>E466+F466+G466+H466</f>
        <v>49305</v>
      </c>
      <c r="J466" s="177">
        <f t="shared" si="41"/>
        <v>1779.78</v>
      </c>
      <c r="K466" s="177">
        <f t="shared" si="41"/>
        <v>1779.78</v>
      </c>
      <c r="L466" s="177">
        <f t="shared" si="41"/>
        <v>8496.18</v>
      </c>
      <c r="M466" s="10"/>
      <c r="N466" s="10"/>
      <c r="O466" s="10"/>
    </row>
    <row r="467" spans="2:15" s="147" customFormat="1">
      <c r="B467" s="55"/>
      <c r="C467" s="55"/>
      <c r="D467" s="55"/>
      <c r="E467" s="56"/>
      <c r="F467" s="56"/>
      <c r="G467" s="56"/>
      <c r="H467" s="56"/>
      <c r="I467" s="56"/>
      <c r="J467" s="56"/>
      <c r="K467" s="56"/>
      <c r="L467" s="56"/>
      <c r="M467" s="57"/>
      <c r="N467" s="57"/>
      <c r="O467" s="57"/>
    </row>
    <row r="469" spans="2:15" ht="16.5" customHeight="1">
      <c r="C469" s="149" t="s">
        <v>311</v>
      </c>
      <c r="D469" s="278" t="s">
        <v>66</v>
      </c>
      <c r="E469" s="278"/>
      <c r="F469" s="278"/>
      <c r="G469" s="276" t="s">
        <v>67</v>
      </c>
      <c r="H469" s="276"/>
      <c r="J469" s="279" t="s">
        <v>266</v>
      </c>
      <c r="K469" s="279"/>
      <c r="L469" s="279"/>
    </row>
    <row r="470" spans="2:15">
      <c r="C470" s="8"/>
      <c r="D470" s="8"/>
      <c r="E470" s="1"/>
      <c r="G470" s="276" t="s">
        <v>68</v>
      </c>
      <c r="H470" s="276"/>
      <c r="J470" s="276" t="s">
        <v>69</v>
      </c>
      <c r="K470" s="276"/>
      <c r="L470" s="276"/>
    </row>
    <row r="471" spans="2:15">
      <c r="C471" s="19" t="s">
        <v>70</v>
      </c>
      <c r="D471" s="8"/>
      <c r="E471" s="8"/>
      <c r="F471" s="8"/>
      <c r="G471" s="8"/>
      <c r="H471" s="8"/>
      <c r="I471" s="8"/>
    </row>
    <row r="472" spans="2:15" ht="16.5" customHeight="1">
      <c r="C472" s="8"/>
      <c r="D472" s="278" t="s">
        <v>71</v>
      </c>
      <c r="E472" s="278"/>
      <c r="F472" s="278"/>
      <c r="G472" s="276" t="s">
        <v>67</v>
      </c>
      <c r="H472" s="276"/>
      <c r="I472" s="7"/>
      <c r="J472" s="279" t="s">
        <v>202</v>
      </c>
      <c r="K472" s="279"/>
      <c r="L472" s="279"/>
    </row>
    <row r="473" spans="2:15">
      <c r="C473" s="8"/>
      <c r="D473" s="8"/>
      <c r="E473" s="8"/>
      <c r="F473" s="7"/>
      <c r="G473" s="276" t="s">
        <v>68</v>
      </c>
      <c r="H473" s="276"/>
      <c r="I473" s="7"/>
      <c r="J473" s="276" t="s">
        <v>69</v>
      </c>
      <c r="K473" s="276"/>
      <c r="L473" s="276"/>
    </row>
    <row r="474" spans="2:15">
      <c r="C474" s="8"/>
      <c r="D474" s="8"/>
      <c r="E474" s="8"/>
      <c r="F474" s="7"/>
      <c r="G474" s="117"/>
      <c r="H474" s="117"/>
      <c r="I474" s="7"/>
      <c r="J474" s="117"/>
      <c r="K474" s="117"/>
      <c r="L474" s="117"/>
    </row>
    <row r="475" spans="2:15" s="147" customFormat="1">
      <c r="C475" s="8"/>
      <c r="D475" s="8"/>
      <c r="E475" s="8"/>
      <c r="F475" s="7"/>
      <c r="G475" s="246"/>
      <c r="H475" s="246"/>
      <c r="I475" s="7"/>
      <c r="J475" s="246"/>
      <c r="K475" s="246"/>
      <c r="L475" s="246"/>
    </row>
    <row r="476" spans="2:15" s="147" customFormat="1">
      <c r="J476" s="297" t="s">
        <v>122</v>
      </c>
      <c r="K476" s="297"/>
      <c r="L476" s="297"/>
    </row>
    <row r="477" spans="2:15" s="147" customFormat="1">
      <c r="J477" s="247"/>
      <c r="K477" s="247"/>
      <c r="L477" s="247"/>
    </row>
    <row r="478" spans="2:15" s="147" customFormat="1">
      <c r="B478" s="298" t="s">
        <v>120</v>
      </c>
      <c r="C478" s="298"/>
      <c r="D478" s="298"/>
      <c r="E478" s="298"/>
      <c r="F478" s="298"/>
      <c r="G478" s="298"/>
      <c r="H478" s="298"/>
      <c r="I478" s="298"/>
      <c r="J478" s="298"/>
      <c r="K478" s="298"/>
      <c r="L478" s="298"/>
    </row>
    <row r="479" spans="2:15" s="147" customFormat="1">
      <c r="B479" s="298" t="s">
        <v>121</v>
      </c>
      <c r="C479" s="298"/>
      <c r="D479" s="298"/>
      <c r="E479" s="298"/>
      <c r="F479" s="298"/>
      <c r="G479" s="298"/>
      <c r="H479" s="298"/>
      <c r="I479" s="298"/>
      <c r="J479" s="298"/>
      <c r="K479" s="298"/>
      <c r="L479" s="298"/>
    </row>
    <row r="480" spans="2:15" s="147" customFormat="1">
      <c r="B480" s="298" t="s">
        <v>272</v>
      </c>
      <c r="C480" s="298"/>
      <c r="D480" s="298"/>
      <c r="E480" s="298"/>
      <c r="F480" s="298"/>
      <c r="G480" s="298"/>
      <c r="H480" s="298"/>
      <c r="I480" s="298"/>
      <c r="J480" s="298"/>
      <c r="K480" s="298"/>
      <c r="L480" s="298"/>
    </row>
    <row r="481" spans="2:14" s="147" customFormat="1">
      <c r="N481" s="12"/>
    </row>
    <row r="482" spans="2:14" s="147" customFormat="1">
      <c r="B482" s="291" t="s">
        <v>29</v>
      </c>
      <c r="C482" s="291"/>
      <c r="D482" s="249" t="s">
        <v>30</v>
      </c>
      <c r="E482" s="289" t="s">
        <v>144</v>
      </c>
      <c r="F482" s="289"/>
      <c r="G482" s="289"/>
      <c r="H482" s="289"/>
      <c r="I482" s="289"/>
      <c r="J482" s="289"/>
      <c r="K482" s="289"/>
      <c r="L482" s="289"/>
    </row>
    <row r="483" spans="2:14" s="147" customFormat="1">
      <c r="B483" s="291"/>
      <c r="C483" s="291"/>
      <c r="D483" s="249" t="s">
        <v>31</v>
      </c>
      <c r="E483" s="289">
        <v>104021</v>
      </c>
      <c r="F483" s="289"/>
      <c r="G483" s="289"/>
      <c r="H483" s="289"/>
      <c r="I483" s="289"/>
      <c r="J483" s="289"/>
      <c r="K483" s="289"/>
      <c r="L483" s="289"/>
    </row>
    <row r="484" spans="2:14" s="147" customFormat="1">
      <c r="B484" s="290"/>
      <c r="C484" s="290"/>
      <c r="D484" s="290"/>
      <c r="E484" s="290"/>
      <c r="F484" s="290"/>
      <c r="G484" s="290"/>
      <c r="H484" s="290"/>
      <c r="I484" s="290"/>
      <c r="J484" s="290"/>
      <c r="K484" s="290"/>
      <c r="L484" s="290"/>
    </row>
    <row r="485" spans="2:14" s="147" customFormat="1">
      <c r="B485" s="291" t="s">
        <v>32</v>
      </c>
      <c r="C485" s="291"/>
      <c r="D485" s="249" t="s">
        <v>30</v>
      </c>
      <c r="E485" s="289" t="s">
        <v>144</v>
      </c>
      <c r="F485" s="289"/>
      <c r="G485" s="289"/>
      <c r="H485" s="289"/>
      <c r="I485" s="289"/>
      <c r="J485" s="289"/>
      <c r="K485" s="289"/>
      <c r="L485" s="289"/>
    </row>
    <row r="486" spans="2:14" s="147" customFormat="1">
      <c r="B486" s="291"/>
      <c r="C486" s="291"/>
      <c r="D486" s="249" t="s">
        <v>31</v>
      </c>
      <c r="E486" s="289">
        <v>104021</v>
      </c>
      <c r="F486" s="289"/>
      <c r="G486" s="289"/>
      <c r="H486" s="289"/>
      <c r="I486" s="289"/>
      <c r="J486" s="289"/>
      <c r="K486" s="289"/>
      <c r="L486" s="289"/>
    </row>
    <row r="487" spans="2:14" s="147" customFormat="1">
      <c r="B487" s="293"/>
      <c r="C487" s="293"/>
      <c r="D487" s="293"/>
      <c r="E487" s="293"/>
      <c r="F487" s="293"/>
      <c r="G487" s="293"/>
      <c r="H487" s="293"/>
      <c r="I487" s="293"/>
      <c r="J487" s="293"/>
      <c r="K487" s="293"/>
      <c r="L487" s="293"/>
    </row>
    <row r="488" spans="2:14" s="147" customFormat="1">
      <c r="B488" s="291" t="s">
        <v>33</v>
      </c>
      <c r="C488" s="291"/>
      <c r="D488" s="291"/>
      <c r="E488" s="289" t="s">
        <v>144</v>
      </c>
      <c r="F488" s="289"/>
      <c r="G488" s="289"/>
      <c r="H488" s="289"/>
      <c r="I488" s="289"/>
      <c r="J488" s="289"/>
      <c r="K488" s="289"/>
      <c r="L488" s="289"/>
    </row>
    <row r="489" spans="2:14" s="147" customFormat="1">
      <c r="B489" s="290"/>
      <c r="C489" s="290"/>
      <c r="D489" s="290"/>
      <c r="E489" s="290"/>
      <c r="F489" s="290"/>
      <c r="G489" s="290"/>
      <c r="H489" s="290"/>
      <c r="I489" s="290"/>
      <c r="J489" s="290"/>
      <c r="K489" s="290"/>
      <c r="L489" s="290"/>
    </row>
    <row r="490" spans="2:14" s="147" customFormat="1">
      <c r="B490" s="291" t="s">
        <v>34</v>
      </c>
      <c r="C490" s="291"/>
      <c r="D490" s="291"/>
      <c r="E490" s="289">
        <v>1006</v>
      </c>
      <c r="F490" s="289"/>
      <c r="G490" s="289"/>
      <c r="H490" s="289"/>
      <c r="I490" s="289"/>
      <c r="J490" s="289"/>
      <c r="K490" s="289"/>
      <c r="L490" s="289"/>
    </row>
    <row r="491" spans="2:14" s="147" customFormat="1">
      <c r="B491" s="293"/>
      <c r="C491" s="293"/>
      <c r="D491" s="293"/>
      <c r="E491" s="293"/>
      <c r="F491" s="293"/>
      <c r="G491" s="293"/>
      <c r="H491" s="293"/>
      <c r="I491" s="293"/>
      <c r="J491" s="293"/>
      <c r="K491" s="293"/>
      <c r="L491" s="293"/>
    </row>
    <row r="492" spans="2:14" s="147" customFormat="1">
      <c r="B492" s="291" t="s">
        <v>35</v>
      </c>
      <c r="C492" s="291"/>
      <c r="D492" s="291"/>
      <c r="E492" s="289">
        <v>1</v>
      </c>
      <c r="F492" s="289"/>
      <c r="G492" s="289"/>
      <c r="H492" s="289"/>
      <c r="I492" s="289"/>
      <c r="J492" s="289"/>
      <c r="K492" s="289"/>
      <c r="L492" s="289"/>
    </row>
    <row r="493" spans="2:14" s="147" customFormat="1">
      <c r="B493" s="290"/>
      <c r="C493" s="290"/>
      <c r="D493" s="290"/>
      <c r="E493" s="290"/>
      <c r="F493" s="290"/>
      <c r="G493" s="290"/>
      <c r="H493" s="290"/>
      <c r="I493" s="290"/>
      <c r="J493" s="290"/>
      <c r="K493" s="290"/>
      <c r="L493" s="290"/>
    </row>
    <row r="494" spans="2:14" s="147" customFormat="1">
      <c r="B494" s="294" t="s">
        <v>36</v>
      </c>
      <c r="C494" s="294"/>
      <c r="D494" s="249" t="s">
        <v>37</v>
      </c>
      <c r="E494" s="295" t="s">
        <v>142</v>
      </c>
      <c r="F494" s="295"/>
      <c r="G494" s="295"/>
      <c r="H494" s="295"/>
      <c r="I494" s="295"/>
      <c r="J494" s="295"/>
      <c r="K494" s="295"/>
      <c r="L494" s="295"/>
    </row>
    <row r="495" spans="2:14" s="147" customFormat="1">
      <c r="B495" s="294"/>
      <c r="C495" s="294"/>
      <c r="D495" s="249" t="s">
        <v>38</v>
      </c>
      <c r="E495" s="295" t="s">
        <v>142</v>
      </c>
      <c r="F495" s="295"/>
      <c r="G495" s="295"/>
      <c r="H495" s="295"/>
      <c r="I495" s="295"/>
      <c r="J495" s="295"/>
      <c r="K495" s="295"/>
      <c r="L495" s="295"/>
    </row>
    <row r="496" spans="2:14" s="147" customFormat="1">
      <c r="B496" s="294"/>
      <c r="C496" s="294"/>
      <c r="D496" s="249" t="s">
        <v>39</v>
      </c>
      <c r="E496" s="296" t="s">
        <v>143</v>
      </c>
      <c r="F496" s="296"/>
      <c r="G496" s="296"/>
      <c r="H496" s="296"/>
      <c r="I496" s="296"/>
      <c r="J496" s="296"/>
      <c r="K496" s="296"/>
      <c r="L496" s="296"/>
    </row>
    <row r="497" spans="2:15" s="147" customFormat="1">
      <c r="B497" s="290"/>
      <c r="C497" s="290"/>
      <c r="D497" s="290"/>
      <c r="E497" s="290"/>
      <c r="F497" s="290"/>
      <c r="G497" s="290"/>
      <c r="H497" s="290"/>
      <c r="I497" s="290"/>
      <c r="J497" s="290"/>
      <c r="K497" s="290"/>
      <c r="L497" s="290"/>
    </row>
    <row r="498" spans="2:15" s="147" customFormat="1" ht="27">
      <c r="B498" s="280" t="s">
        <v>40</v>
      </c>
      <c r="C498" s="281"/>
      <c r="D498" s="249" t="s">
        <v>41</v>
      </c>
      <c r="E498" s="286" t="s">
        <v>145</v>
      </c>
      <c r="F498" s="287"/>
      <c r="G498" s="287"/>
      <c r="H498" s="287"/>
      <c r="I498" s="287"/>
      <c r="J498" s="287"/>
      <c r="K498" s="287"/>
      <c r="L498" s="288"/>
    </row>
    <row r="499" spans="2:15" s="147" customFormat="1" ht="27">
      <c r="B499" s="282"/>
      <c r="C499" s="283"/>
      <c r="D499" s="249" t="s">
        <v>42</v>
      </c>
      <c r="E499" s="289">
        <v>1108</v>
      </c>
      <c r="F499" s="289"/>
      <c r="G499" s="289"/>
      <c r="H499" s="289"/>
      <c r="I499" s="289"/>
      <c r="J499" s="289"/>
      <c r="K499" s="289"/>
      <c r="L499" s="289"/>
    </row>
    <row r="500" spans="2:15" s="147" customFormat="1" ht="27">
      <c r="B500" s="282"/>
      <c r="C500" s="283"/>
      <c r="D500" s="249" t="s">
        <v>43</v>
      </c>
      <c r="E500" s="286" t="s">
        <v>274</v>
      </c>
      <c r="F500" s="287"/>
      <c r="G500" s="287"/>
      <c r="H500" s="287"/>
      <c r="I500" s="287"/>
      <c r="J500" s="287"/>
      <c r="K500" s="287"/>
      <c r="L500" s="288"/>
    </row>
    <row r="501" spans="2:15" s="147" customFormat="1" ht="27">
      <c r="B501" s="284"/>
      <c r="C501" s="285"/>
      <c r="D501" s="249" t="s">
        <v>44</v>
      </c>
      <c r="E501" s="289">
        <v>11010</v>
      </c>
      <c r="F501" s="289"/>
      <c r="G501" s="289"/>
      <c r="H501" s="289"/>
      <c r="I501" s="289"/>
      <c r="J501" s="289"/>
      <c r="K501" s="289"/>
      <c r="L501" s="289"/>
    </row>
    <row r="502" spans="2:15" s="147" customFormat="1">
      <c r="B502" s="290"/>
      <c r="C502" s="290"/>
      <c r="D502" s="290"/>
      <c r="E502" s="290"/>
      <c r="F502" s="290"/>
      <c r="G502" s="290"/>
      <c r="H502" s="290"/>
      <c r="I502" s="290"/>
      <c r="J502" s="290"/>
      <c r="K502" s="290"/>
      <c r="L502" s="290"/>
    </row>
    <row r="503" spans="2:15" s="147" customFormat="1">
      <c r="B503" s="291" t="s">
        <v>45</v>
      </c>
      <c r="C503" s="291"/>
      <c r="D503" s="291"/>
      <c r="E503" s="289" t="s">
        <v>148</v>
      </c>
      <c r="F503" s="289"/>
      <c r="G503" s="289"/>
      <c r="H503" s="289"/>
      <c r="I503" s="289"/>
      <c r="J503" s="289"/>
      <c r="K503" s="289"/>
      <c r="L503" s="289"/>
    </row>
    <row r="504" spans="2:15" s="147" customFormat="1"/>
    <row r="505" spans="2:15" s="147" customFormat="1" ht="16.5" customHeight="1">
      <c r="B505" s="277" t="s">
        <v>50</v>
      </c>
      <c r="C505" s="292" t="s">
        <v>1</v>
      </c>
      <c r="D505" s="292"/>
      <c r="E505" s="277" t="s">
        <v>49</v>
      </c>
      <c r="F505" s="277" t="s">
        <v>3</v>
      </c>
      <c r="G505" s="277"/>
      <c r="H505" s="277"/>
      <c r="I505" s="277" t="s">
        <v>47</v>
      </c>
      <c r="J505" s="277" t="s">
        <v>4</v>
      </c>
      <c r="K505" s="277" t="s">
        <v>5</v>
      </c>
      <c r="L505" s="277" t="s">
        <v>6</v>
      </c>
      <c r="M505" s="277" t="s">
        <v>46</v>
      </c>
      <c r="N505" s="277"/>
      <c r="O505" s="277" t="s">
        <v>7</v>
      </c>
    </row>
    <row r="506" spans="2:15" s="147" customFormat="1" ht="54">
      <c r="B506" s="277"/>
      <c r="C506" s="250" t="s">
        <v>8</v>
      </c>
      <c r="D506" s="248" t="s">
        <v>0</v>
      </c>
      <c r="E506" s="277"/>
      <c r="F506" s="248" t="s">
        <v>48</v>
      </c>
      <c r="G506" s="248" t="s">
        <v>9</v>
      </c>
      <c r="H506" s="248" t="s">
        <v>10</v>
      </c>
      <c r="I506" s="277"/>
      <c r="J506" s="277"/>
      <c r="K506" s="277"/>
      <c r="L506" s="277"/>
      <c r="M506" s="248" t="s">
        <v>11</v>
      </c>
      <c r="N506" s="248" t="s">
        <v>12</v>
      </c>
      <c r="O506" s="277"/>
    </row>
    <row r="507" spans="2:15" s="147" customFormat="1">
      <c r="B507" s="251" t="s">
        <v>13</v>
      </c>
      <c r="C507" s="251" t="s">
        <v>14</v>
      </c>
      <c r="D507" s="251" t="s">
        <v>15</v>
      </c>
      <c r="E507" s="251" t="s">
        <v>16</v>
      </c>
      <c r="F507" s="251" t="s">
        <v>17</v>
      </c>
      <c r="G507" s="251" t="s">
        <v>18</v>
      </c>
      <c r="H507" s="251" t="s">
        <v>19</v>
      </c>
      <c r="I507" s="251" t="s">
        <v>20</v>
      </c>
      <c r="J507" s="251" t="s">
        <v>21</v>
      </c>
      <c r="K507" s="251" t="s">
        <v>22</v>
      </c>
      <c r="L507" s="251" t="s">
        <v>23</v>
      </c>
      <c r="M507" s="251" t="s">
        <v>24</v>
      </c>
      <c r="N507" s="251" t="s">
        <v>25</v>
      </c>
      <c r="O507" s="251" t="s">
        <v>26</v>
      </c>
    </row>
    <row r="508" spans="2:15" s="147" customFormat="1">
      <c r="B508" s="4">
        <v>1100000</v>
      </c>
      <c r="C508" s="5" t="s">
        <v>72</v>
      </c>
      <c r="D508" s="4" t="s">
        <v>28</v>
      </c>
      <c r="E508" s="177">
        <f>E510</f>
        <v>2000</v>
      </c>
      <c r="F508" s="25">
        <f t="shared" ref="F508:L508" si="42">F510</f>
        <v>0</v>
      </c>
      <c r="G508" s="25">
        <f t="shared" si="42"/>
        <v>0</v>
      </c>
      <c r="H508" s="25">
        <f t="shared" si="42"/>
        <v>0</v>
      </c>
      <c r="I508" s="177">
        <f t="shared" si="42"/>
        <v>2000</v>
      </c>
      <c r="J508" s="177">
        <f t="shared" si="42"/>
        <v>0</v>
      </c>
      <c r="K508" s="177">
        <f t="shared" si="42"/>
        <v>0</v>
      </c>
      <c r="L508" s="177">
        <f t="shared" si="42"/>
        <v>0</v>
      </c>
      <c r="M508" s="148"/>
      <c r="N508" s="148"/>
      <c r="O508" s="148"/>
    </row>
    <row r="509" spans="2:15" s="147" customFormat="1">
      <c r="B509" s="4">
        <v>1123000</v>
      </c>
      <c r="C509" s="6" t="s">
        <v>88</v>
      </c>
      <c r="D509" s="4" t="s">
        <v>28</v>
      </c>
      <c r="E509" s="177"/>
      <c r="F509" s="148"/>
      <c r="G509" s="148"/>
      <c r="H509" s="148"/>
      <c r="I509" s="177"/>
      <c r="J509" s="177"/>
      <c r="K509" s="177"/>
      <c r="L509" s="177"/>
      <c r="M509" s="148"/>
      <c r="N509" s="148"/>
      <c r="O509" s="148"/>
    </row>
    <row r="510" spans="2:15" s="147" customFormat="1">
      <c r="B510" s="4">
        <v>1123400</v>
      </c>
      <c r="C510" s="5" t="s">
        <v>92</v>
      </c>
      <c r="D510" s="4">
        <v>423400</v>
      </c>
      <c r="E510" s="177">
        <v>2000</v>
      </c>
      <c r="F510" s="148"/>
      <c r="G510" s="25"/>
      <c r="I510" s="177">
        <f>E510+F510+H510+G510</f>
        <v>2000</v>
      </c>
      <c r="J510" s="177"/>
      <c r="K510" s="177"/>
      <c r="L510" s="177"/>
      <c r="M510" s="148"/>
      <c r="N510" s="148"/>
      <c r="O510" s="148"/>
    </row>
    <row r="511" spans="2:15" s="147" customFormat="1">
      <c r="B511" s="4">
        <v>1123500</v>
      </c>
      <c r="C511" s="5" t="s">
        <v>93</v>
      </c>
      <c r="D511" s="4">
        <v>423500</v>
      </c>
      <c r="E511" s="177"/>
      <c r="F511" s="148"/>
      <c r="G511" s="148"/>
      <c r="H511" s="148"/>
      <c r="I511" s="177"/>
      <c r="J511" s="177"/>
      <c r="K511" s="177"/>
      <c r="L511" s="177"/>
      <c r="M511" s="148"/>
      <c r="N511" s="148"/>
      <c r="O511" s="148"/>
    </row>
    <row r="512" spans="2:15" s="147" customFormat="1">
      <c r="B512" s="4">
        <v>1123600</v>
      </c>
      <c r="C512" s="5" t="s">
        <v>94</v>
      </c>
      <c r="D512" s="4">
        <v>423600</v>
      </c>
      <c r="E512" s="177"/>
      <c r="F512" s="148"/>
      <c r="G512" s="148"/>
      <c r="H512" s="148"/>
      <c r="I512" s="177"/>
      <c r="J512" s="177"/>
      <c r="K512" s="177"/>
      <c r="L512" s="177"/>
      <c r="M512" s="148"/>
      <c r="N512" s="148"/>
      <c r="O512" s="148"/>
    </row>
    <row r="513" spans="2:15" s="147" customFormat="1">
      <c r="B513" s="4">
        <v>1123800</v>
      </c>
      <c r="C513" s="5" t="s">
        <v>96</v>
      </c>
      <c r="D513" s="4">
        <v>423900</v>
      </c>
      <c r="E513" s="177"/>
      <c r="F513" s="148"/>
      <c r="G513" s="148"/>
      <c r="H513" s="148"/>
      <c r="I513" s="177"/>
      <c r="J513" s="177"/>
      <c r="K513" s="177"/>
      <c r="L513" s="177"/>
      <c r="M513" s="148"/>
      <c r="N513" s="148"/>
      <c r="O513" s="148"/>
    </row>
    <row r="514" spans="2:15" s="147" customFormat="1">
      <c r="B514" s="4">
        <v>1000000</v>
      </c>
      <c r="C514" s="4" t="s">
        <v>184</v>
      </c>
      <c r="D514" s="4"/>
      <c r="E514" s="177">
        <f>E508</f>
        <v>2000</v>
      </c>
      <c r="F514" s="25">
        <f t="shared" ref="F514:H514" si="43">F508</f>
        <v>0</v>
      </c>
      <c r="G514" s="25">
        <f t="shared" si="43"/>
        <v>0</v>
      </c>
      <c r="H514" s="25">
        <f t="shared" si="43"/>
        <v>0</v>
      </c>
      <c r="I514" s="177">
        <f>I508</f>
        <v>2000</v>
      </c>
      <c r="J514" s="177">
        <f>J508</f>
        <v>0</v>
      </c>
      <c r="K514" s="177">
        <f>K508</f>
        <v>0</v>
      </c>
      <c r="L514" s="177">
        <f>L508</f>
        <v>0</v>
      </c>
      <c r="M514" s="148"/>
      <c r="N514" s="148"/>
      <c r="O514" s="148"/>
    </row>
    <row r="515" spans="2:15" s="147" customFormat="1"/>
    <row r="516" spans="2:15" s="147" customFormat="1"/>
    <row r="517" spans="2:15" s="147" customFormat="1" ht="16.5" customHeight="1">
      <c r="C517" s="149" t="s">
        <v>311</v>
      </c>
      <c r="D517" s="278" t="s">
        <v>66</v>
      </c>
      <c r="E517" s="278"/>
      <c r="F517" s="278"/>
      <c r="G517" s="276" t="s">
        <v>67</v>
      </c>
      <c r="H517" s="276"/>
      <c r="J517" s="279" t="s">
        <v>266</v>
      </c>
      <c r="K517" s="279"/>
      <c r="L517" s="279"/>
    </row>
    <row r="518" spans="2:15" s="147" customFormat="1">
      <c r="C518" s="8"/>
      <c r="D518" s="8"/>
      <c r="E518" s="1"/>
      <c r="G518" s="276" t="s">
        <v>68</v>
      </c>
      <c r="H518" s="276"/>
      <c r="J518" s="276" t="s">
        <v>69</v>
      </c>
      <c r="K518" s="276"/>
      <c r="L518" s="276"/>
    </row>
    <row r="519" spans="2:15" s="147" customFormat="1">
      <c r="C519" s="246" t="s">
        <v>70</v>
      </c>
      <c r="D519" s="8"/>
      <c r="E519" s="8"/>
      <c r="F519" s="8"/>
      <c r="G519" s="8"/>
      <c r="H519" s="8"/>
      <c r="I519" s="8"/>
    </row>
    <row r="520" spans="2:15" s="147" customFormat="1" ht="16.5" customHeight="1">
      <c r="C520" s="8"/>
      <c r="D520" s="278" t="s">
        <v>71</v>
      </c>
      <c r="E520" s="278"/>
      <c r="F520" s="278"/>
      <c r="G520" s="276" t="s">
        <v>67</v>
      </c>
      <c r="H520" s="276"/>
      <c r="I520" s="7"/>
      <c r="J520" s="279" t="s">
        <v>202</v>
      </c>
      <c r="K520" s="279"/>
      <c r="L520" s="279"/>
    </row>
    <row r="521" spans="2:15" s="147" customFormat="1">
      <c r="C521" s="8"/>
      <c r="D521" s="8"/>
      <c r="E521" s="8"/>
      <c r="F521" s="7"/>
      <c r="G521" s="276" t="s">
        <v>68</v>
      </c>
      <c r="H521" s="276"/>
      <c r="I521" s="7"/>
      <c r="J521" s="276" t="s">
        <v>69</v>
      </c>
      <c r="K521" s="276"/>
      <c r="L521" s="276"/>
    </row>
    <row r="522" spans="2:15" s="147" customFormat="1">
      <c r="C522" s="8"/>
      <c r="D522" s="8"/>
      <c r="E522" s="8"/>
      <c r="F522" s="7"/>
      <c r="G522" s="246"/>
      <c r="H522" s="246"/>
      <c r="I522" s="7"/>
      <c r="J522" s="246"/>
      <c r="K522" s="246"/>
      <c r="L522" s="246"/>
    </row>
    <row r="523" spans="2:15" s="147" customFormat="1">
      <c r="J523" s="297" t="s">
        <v>122</v>
      </c>
      <c r="K523" s="297"/>
      <c r="L523" s="297"/>
    </row>
    <row r="524" spans="2:15" s="147" customFormat="1">
      <c r="J524" s="247"/>
      <c r="K524" s="247"/>
      <c r="L524" s="247"/>
    </row>
    <row r="525" spans="2:15" s="147" customFormat="1">
      <c r="B525" s="298" t="s">
        <v>120</v>
      </c>
      <c r="C525" s="298"/>
      <c r="D525" s="298"/>
      <c r="E525" s="298"/>
      <c r="F525" s="298"/>
      <c r="G525" s="298"/>
      <c r="H525" s="298"/>
      <c r="I525" s="298"/>
      <c r="J525" s="298"/>
      <c r="K525" s="298"/>
      <c r="L525" s="298"/>
    </row>
    <row r="526" spans="2:15" s="147" customFormat="1">
      <c r="B526" s="298" t="s">
        <v>121</v>
      </c>
      <c r="C526" s="298"/>
      <c r="D526" s="298"/>
      <c r="E526" s="298"/>
      <c r="F526" s="298"/>
      <c r="G526" s="298"/>
      <c r="H526" s="298"/>
      <c r="I526" s="298"/>
      <c r="J526" s="298"/>
      <c r="K526" s="298"/>
      <c r="L526" s="298"/>
    </row>
    <row r="527" spans="2:15" s="147" customFormat="1">
      <c r="B527" s="298" t="s">
        <v>272</v>
      </c>
      <c r="C527" s="298"/>
      <c r="D527" s="298"/>
      <c r="E527" s="298"/>
      <c r="F527" s="298"/>
      <c r="G527" s="298"/>
      <c r="H527" s="298"/>
      <c r="I527" s="298"/>
      <c r="J527" s="298"/>
      <c r="K527" s="298"/>
      <c r="L527" s="298"/>
    </row>
    <row r="528" spans="2:15" s="147" customFormat="1">
      <c r="N528" s="12"/>
    </row>
    <row r="529" spans="2:12" s="147" customFormat="1">
      <c r="B529" s="291" t="s">
        <v>29</v>
      </c>
      <c r="C529" s="291"/>
      <c r="D529" s="249" t="s">
        <v>30</v>
      </c>
      <c r="E529" s="289" t="s">
        <v>144</v>
      </c>
      <c r="F529" s="289"/>
      <c r="G529" s="289"/>
      <c r="H529" s="289"/>
      <c r="I529" s="289"/>
      <c r="J529" s="289"/>
      <c r="K529" s="289"/>
      <c r="L529" s="289"/>
    </row>
    <row r="530" spans="2:12" s="147" customFormat="1">
      <c r="B530" s="291"/>
      <c r="C530" s="291"/>
      <c r="D530" s="249" t="s">
        <v>31</v>
      </c>
      <c r="E530" s="289">
        <v>104021</v>
      </c>
      <c r="F530" s="289"/>
      <c r="G530" s="289"/>
      <c r="H530" s="289"/>
      <c r="I530" s="289"/>
      <c r="J530" s="289"/>
      <c r="K530" s="289"/>
      <c r="L530" s="289"/>
    </row>
    <row r="531" spans="2:12" s="147" customFormat="1">
      <c r="B531" s="290"/>
      <c r="C531" s="290"/>
      <c r="D531" s="290"/>
      <c r="E531" s="290"/>
      <c r="F531" s="290"/>
      <c r="G531" s="290"/>
      <c r="H531" s="290"/>
      <c r="I531" s="290"/>
      <c r="J531" s="290"/>
      <c r="K531" s="290"/>
      <c r="L531" s="290"/>
    </row>
    <row r="532" spans="2:12" s="147" customFormat="1">
      <c r="B532" s="291" t="s">
        <v>32</v>
      </c>
      <c r="C532" s="291"/>
      <c r="D532" s="249" t="s">
        <v>30</v>
      </c>
      <c r="E532" s="289" t="s">
        <v>144</v>
      </c>
      <c r="F532" s="289"/>
      <c r="G532" s="289"/>
      <c r="H532" s="289"/>
      <c r="I532" s="289"/>
      <c r="J532" s="289"/>
      <c r="K532" s="289"/>
      <c r="L532" s="289"/>
    </row>
    <row r="533" spans="2:12" s="147" customFormat="1">
      <c r="B533" s="291"/>
      <c r="C533" s="291"/>
      <c r="D533" s="249" t="s">
        <v>31</v>
      </c>
      <c r="E533" s="289">
        <v>104021</v>
      </c>
      <c r="F533" s="289"/>
      <c r="G533" s="289"/>
      <c r="H533" s="289"/>
      <c r="I533" s="289"/>
      <c r="J533" s="289"/>
      <c r="K533" s="289"/>
      <c r="L533" s="289"/>
    </row>
    <row r="534" spans="2:12" s="147" customFormat="1">
      <c r="B534" s="293"/>
      <c r="C534" s="293"/>
      <c r="D534" s="293"/>
      <c r="E534" s="293"/>
      <c r="F534" s="293"/>
      <c r="G534" s="293"/>
      <c r="H534" s="293"/>
      <c r="I534" s="293"/>
      <c r="J534" s="293"/>
      <c r="K534" s="293"/>
      <c r="L534" s="293"/>
    </row>
    <row r="535" spans="2:12" s="147" customFormat="1">
      <c r="B535" s="291" t="s">
        <v>33</v>
      </c>
      <c r="C535" s="291"/>
      <c r="D535" s="291"/>
      <c r="E535" s="289" t="s">
        <v>144</v>
      </c>
      <c r="F535" s="289"/>
      <c r="G535" s="289"/>
      <c r="H535" s="289"/>
      <c r="I535" s="289"/>
      <c r="J535" s="289"/>
      <c r="K535" s="289"/>
      <c r="L535" s="289"/>
    </row>
    <row r="536" spans="2:12" s="147" customFormat="1">
      <c r="B536" s="290"/>
      <c r="C536" s="290"/>
      <c r="D536" s="290"/>
      <c r="E536" s="290"/>
      <c r="F536" s="290"/>
      <c r="G536" s="290"/>
      <c r="H536" s="290"/>
      <c r="I536" s="290"/>
      <c r="J536" s="290"/>
      <c r="K536" s="290"/>
      <c r="L536" s="290"/>
    </row>
    <row r="537" spans="2:12" s="147" customFormat="1">
      <c r="B537" s="291" t="s">
        <v>34</v>
      </c>
      <c r="C537" s="291"/>
      <c r="D537" s="291"/>
      <c r="E537" s="289">
        <v>1006</v>
      </c>
      <c r="F537" s="289"/>
      <c r="G537" s="289"/>
      <c r="H537" s="289"/>
      <c r="I537" s="289"/>
      <c r="J537" s="289"/>
      <c r="K537" s="289"/>
      <c r="L537" s="289"/>
    </row>
    <row r="538" spans="2:12" s="147" customFormat="1">
      <c r="B538" s="293"/>
      <c r="C538" s="293"/>
      <c r="D538" s="293"/>
      <c r="E538" s="293"/>
      <c r="F538" s="293"/>
      <c r="G538" s="293"/>
      <c r="H538" s="293"/>
      <c r="I538" s="293"/>
      <c r="J538" s="293"/>
      <c r="K538" s="293"/>
      <c r="L538" s="293"/>
    </row>
    <row r="539" spans="2:12" s="147" customFormat="1">
      <c r="B539" s="291" t="s">
        <v>35</v>
      </c>
      <c r="C539" s="291"/>
      <c r="D539" s="291"/>
      <c r="E539" s="289">
        <v>1</v>
      </c>
      <c r="F539" s="289"/>
      <c r="G539" s="289"/>
      <c r="H539" s="289"/>
      <c r="I539" s="289"/>
      <c r="J539" s="289"/>
      <c r="K539" s="289"/>
      <c r="L539" s="289"/>
    </row>
    <row r="540" spans="2:12" s="147" customFormat="1">
      <c r="B540" s="290"/>
      <c r="C540" s="290"/>
      <c r="D540" s="290"/>
      <c r="E540" s="290"/>
      <c r="F540" s="290"/>
      <c r="G540" s="290"/>
      <c r="H540" s="290"/>
      <c r="I540" s="290"/>
      <c r="J540" s="290"/>
      <c r="K540" s="290"/>
      <c r="L540" s="290"/>
    </row>
    <row r="541" spans="2:12" s="147" customFormat="1">
      <c r="B541" s="294" t="s">
        <v>36</v>
      </c>
      <c r="C541" s="294"/>
      <c r="D541" s="249" t="s">
        <v>37</v>
      </c>
      <c r="E541" s="295" t="s">
        <v>142</v>
      </c>
      <c r="F541" s="295"/>
      <c r="G541" s="295"/>
      <c r="H541" s="295"/>
      <c r="I541" s="295"/>
      <c r="J541" s="295"/>
      <c r="K541" s="295"/>
      <c r="L541" s="295"/>
    </row>
    <row r="542" spans="2:12" s="147" customFormat="1">
      <c r="B542" s="294"/>
      <c r="C542" s="294"/>
      <c r="D542" s="249" t="s">
        <v>38</v>
      </c>
      <c r="E542" s="295" t="s">
        <v>142</v>
      </c>
      <c r="F542" s="295"/>
      <c r="G542" s="295"/>
      <c r="H542" s="295"/>
      <c r="I542" s="295"/>
      <c r="J542" s="295"/>
      <c r="K542" s="295"/>
      <c r="L542" s="295"/>
    </row>
    <row r="543" spans="2:12" s="147" customFormat="1">
      <c r="B543" s="294"/>
      <c r="C543" s="294"/>
      <c r="D543" s="249" t="s">
        <v>39</v>
      </c>
      <c r="E543" s="296" t="s">
        <v>143</v>
      </c>
      <c r="F543" s="296"/>
      <c r="G543" s="296"/>
      <c r="H543" s="296"/>
      <c r="I543" s="296"/>
      <c r="J543" s="296"/>
      <c r="K543" s="296"/>
      <c r="L543" s="296"/>
    </row>
    <row r="544" spans="2:12" s="147" customFormat="1">
      <c r="B544" s="290"/>
      <c r="C544" s="290"/>
      <c r="D544" s="290"/>
      <c r="E544" s="290"/>
      <c r="F544" s="290"/>
      <c r="G544" s="290"/>
      <c r="H544" s="290"/>
      <c r="I544" s="290"/>
      <c r="J544" s="290"/>
      <c r="K544" s="290"/>
      <c r="L544" s="290"/>
    </row>
    <row r="545" spans="2:15" s="147" customFormat="1" ht="27">
      <c r="B545" s="280" t="s">
        <v>40</v>
      </c>
      <c r="C545" s="281"/>
      <c r="D545" s="249" t="s">
        <v>41</v>
      </c>
      <c r="E545" s="286" t="s">
        <v>145</v>
      </c>
      <c r="F545" s="287"/>
      <c r="G545" s="287"/>
      <c r="H545" s="287"/>
      <c r="I545" s="287"/>
      <c r="J545" s="287"/>
      <c r="K545" s="287"/>
      <c r="L545" s="288"/>
    </row>
    <row r="546" spans="2:15" s="147" customFormat="1" ht="27">
      <c r="B546" s="282"/>
      <c r="C546" s="283"/>
      <c r="D546" s="249" t="s">
        <v>42</v>
      </c>
      <c r="E546" s="289">
        <v>1108</v>
      </c>
      <c r="F546" s="289"/>
      <c r="G546" s="289"/>
      <c r="H546" s="289"/>
      <c r="I546" s="289"/>
      <c r="J546" s="289"/>
      <c r="K546" s="289"/>
      <c r="L546" s="289"/>
    </row>
    <row r="547" spans="2:15" s="147" customFormat="1" ht="27">
      <c r="B547" s="282"/>
      <c r="C547" s="283"/>
      <c r="D547" s="249" t="s">
        <v>43</v>
      </c>
      <c r="E547" s="286" t="s">
        <v>275</v>
      </c>
      <c r="F547" s="287"/>
      <c r="G547" s="287"/>
      <c r="H547" s="287"/>
      <c r="I547" s="287"/>
      <c r="J547" s="287"/>
      <c r="K547" s="287"/>
      <c r="L547" s="288"/>
    </row>
    <row r="548" spans="2:15" s="147" customFormat="1" ht="27">
      <c r="B548" s="284"/>
      <c r="C548" s="285"/>
      <c r="D548" s="249" t="s">
        <v>44</v>
      </c>
      <c r="E548" s="289">
        <v>11011</v>
      </c>
      <c r="F548" s="289"/>
      <c r="G548" s="289"/>
      <c r="H548" s="289"/>
      <c r="I548" s="289"/>
      <c r="J548" s="289"/>
      <c r="K548" s="289"/>
      <c r="L548" s="289"/>
    </row>
    <row r="549" spans="2:15" s="147" customFormat="1">
      <c r="B549" s="290"/>
      <c r="C549" s="290"/>
      <c r="D549" s="290"/>
      <c r="E549" s="290"/>
      <c r="F549" s="290"/>
      <c r="G549" s="290"/>
      <c r="H549" s="290"/>
      <c r="I549" s="290"/>
      <c r="J549" s="290"/>
      <c r="K549" s="290"/>
      <c r="L549" s="290"/>
    </row>
    <row r="550" spans="2:15" s="147" customFormat="1">
      <c r="B550" s="291" t="s">
        <v>45</v>
      </c>
      <c r="C550" s="291"/>
      <c r="D550" s="291"/>
      <c r="E550" s="289" t="s">
        <v>148</v>
      </c>
      <c r="F550" s="289"/>
      <c r="G550" s="289"/>
      <c r="H550" s="289"/>
      <c r="I550" s="289"/>
      <c r="J550" s="289"/>
      <c r="K550" s="289"/>
      <c r="L550" s="289"/>
    </row>
    <row r="551" spans="2:15" s="147" customFormat="1"/>
    <row r="552" spans="2:15" s="147" customFormat="1">
      <c r="B552" s="277" t="s">
        <v>50</v>
      </c>
      <c r="C552" s="292" t="s">
        <v>1</v>
      </c>
      <c r="D552" s="292"/>
      <c r="E552" s="277" t="s">
        <v>49</v>
      </c>
      <c r="F552" s="277" t="s">
        <v>3</v>
      </c>
      <c r="G552" s="277"/>
      <c r="H552" s="277"/>
      <c r="I552" s="277" t="s">
        <v>47</v>
      </c>
      <c r="J552" s="277" t="s">
        <v>4</v>
      </c>
      <c r="K552" s="277" t="s">
        <v>5</v>
      </c>
      <c r="L552" s="277" t="s">
        <v>6</v>
      </c>
      <c r="M552" s="277" t="s">
        <v>46</v>
      </c>
      <c r="N552" s="277"/>
      <c r="O552" s="277" t="s">
        <v>7</v>
      </c>
    </row>
    <row r="553" spans="2:15" s="147" customFormat="1" ht="54">
      <c r="B553" s="277"/>
      <c r="C553" s="250" t="s">
        <v>8</v>
      </c>
      <c r="D553" s="248" t="s">
        <v>0</v>
      </c>
      <c r="E553" s="277"/>
      <c r="F553" s="248" t="s">
        <v>48</v>
      </c>
      <c r="G553" s="248" t="s">
        <v>9</v>
      </c>
      <c r="H553" s="248" t="s">
        <v>10</v>
      </c>
      <c r="I553" s="277"/>
      <c r="J553" s="277"/>
      <c r="K553" s="277"/>
      <c r="L553" s="277"/>
      <c r="M553" s="248" t="s">
        <v>11</v>
      </c>
      <c r="N553" s="248" t="s">
        <v>12</v>
      </c>
      <c r="O553" s="277"/>
    </row>
    <row r="554" spans="2:15" s="147" customFormat="1">
      <c r="B554" s="251" t="s">
        <v>13</v>
      </c>
      <c r="C554" s="251" t="s">
        <v>14</v>
      </c>
      <c r="D554" s="251" t="s">
        <v>15</v>
      </c>
      <c r="E554" s="251" t="s">
        <v>16</v>
      </c>
      <c r="F554" s="251" t="s">
        <v>17</v>
      </c>
      <c r="G554" s="251" t="s">
        <v>18</v>
      </c>
      <c r="H554" s="251" t="s">
        <v>19</v>
      </c>
      <c r="I554" s="251" t="s">
        <v>20</v>
      </c>
      <c r="J554" s="251" t="s">
        <v>21</v>
      </c>
      <c r="K554" s="251" t="s">
        <v>22</v>
      </c>
      <c r="L554" s="251" t="s">
        <v>23</v>
      </c>
      <c r="M554" s="251" t="s">
        <v>24</v>
      </c>
      <c r="N554" s="251" t="s">
        <v>25</v>
      </c>
      <c r="O554" s="251" t="s">
        <v>26</v>
      </c>
    </row>
    <row r="555" spans="2:15" s="147" customFormat="1">
      <c r="B555" s="4">
        <v>1100000</v>
      </c>
      <c r="C555" s="5" t="s">
        <v>72</v>
      </c>
      <c r="D555" s="4" t="s">
        <v>28</v>
      </c>
      <c r="E555" s="177">
        <f>E557+E558</f>
        <v>150000</v>
      </c>
      <c r="F555" s="177">
        <f t="shared" ref="F555:H555" si="44">F557+F558</f>
        <v>0</v>
      </c>
      <c r="G555" s="177">
        <f t="shared" si="44"/>
        <v>0</v>
      </c>
      <c r="H555" s="177">
        <f t="shared" si="44"/>
        <v>0</v>
      </c>
      <c r="I555" s="177">
        <f>I557+I558</f>
        <v>150000</v>
      </c>
      <c r="J555" s="177">
        <f t="shared" ref="J555:L555" si="45">J557</f>
        <v>0</v>
      </c>
      <c r="K555" s="177">
        <f t="shared" si="45"/>
        <v>0</v>
      </c>
      <c r="L555" s="177">
        <f t="shared" si="45"/>
        <v>0</v>
      </c>
      <c r="M555" s="148"/>
      <c r="N555" s="148"/>
      <c r="O555" s="148"/>
    </row>
    <row r="556" spans="2:15" s="147" customFormat="1">
      <c r="B556" s="4">
        <v>1123000</v>
      </c>
      <c r="C556" s="6" t="s">
        <v>88</v>
      </c>
      <c r="D556" s="4" t="s">
        <v>28</v>
      </c>
      <c r="E556" s="177"/>
      <c r="F556" s="148"/>
      <c r="G556" s="148"/>
      <c r="H556" s="148"/>
      <c r="I556" s="177"/>
      <c r="J556" s="177"/>
      <c r="K556" s="177"/>
      <c r="L556" s="177"/>
      <c r="M556" s="148"/>
      <c r="N556" s="148"/>
      <c r="O556" s="148"/>
    </row>
    <row r="557" spans="2:15" s="147" customFormat="1">
      <c r="B557" s="4">
        <v>1123400</v>
      </c>
      <c r="C557" s="5" t="s">
        <v>92</v>
      </c>
      <c r="D557" s="4">
        <v>423400</v>
      </c>
      <c r="E557" s="177"/>
      <c r="F557" s="148"/>
      <c r="G557" s="25"/>
      <c r="I557" s="177">
        <f>E557+F557+H557+G557</f>
        <v>0</v>
      </c>
      <c r="J557" s="177"/>
      <c r="K557" s="177"/>
      <c r="L557" s="177"/>
      <c r="M557" s="148"/>
      <c r="N557" s="148"/>
      <c r="O557" s="148"/>
    </row>
    <row r="558" spans="2:15" s="147" customFormat="1">
      <c r="B558" s="4">
        <v>1123500</v>
      </c>
      <c r="C558" s="5" t="s">
        <v>93</v>
      </c>
      <c r="D558" s="4">
        <v>423500</v>
      </c>
      <c r="E558" s="177">
        <v>150000</v>
      </c>
      <c r="F558" s="148"/>
      <c r="G558" s="148"/>
      <c r="H558" s="148"/>
      <c r="I558" s="177">
        <f>E558+F558+H558+G558</f>
        <v>150000</v>
      </c>
      <c r="J558" s="177"/>
      <c r="K558" s="177"/>
      <c r="L558" s="177"/>
      <c r="M558" s="148"/>
      <c r="N558" s="148"/>
      <c r="O558" s="148"/>
    </row>
    <row r="559" spans="2:15" s="147" customFormat="1">
      <c r="B559" s="4">
        <v>1123600</v>
      </c>
      <c r="C559" s="5" t="s">
        <v>94</v>
      </c>
      <c r="D559" s="4">
        <v>423600</v>
      </c>
      <c r="E559" s="177"/>
      <c r="F559" s="148"/>
      <c r="G559" s="148"/>
      <c r="H559" s="148"/>
      <c r="I559" s="177"/>
      <c r="J559" s="177"/>
      <c r="K559" s="177"/>
      <c r="L559" s="177"/>
      <c r="M559" s="148"/>
      <c r="N559" s="148"/>
      <c r="O559" s="148"/>
    </row>
    <row r="560" spans="2:15" s="147" customFormat="1">
      <c r="B560" s="4">
        <v>1123800</v>
      </c>
      <c r="C560" s="5" t="s">
        <v>96</v>
      </c>
      <c r="D560" s="4">
        <v>423900</v>
      </c>
      <c r="E560" s="177"/>
      <c r="F560" s="148"/>
      <c r="G560" s="148"/>
      <c r="H560" s="148"/>
      <c r="I560" s="177"/>
      <c r="J560" s="177"/>
      <c r="K560" s="177"/>
      <c r="L560" s="177"/>
      <c r="M560" s="148"/>
      <c r="N560" s="148"/>
      <c r="O560" s="148"/>
    </row>
    <row r="561" spans="2:15" s="147" customFormat="1">
      <c r="B561" s="4">
        <v>1000000</v>
      </c>
      <c r="C561" s="4" t="s">
        <v>184</v>
      </c>
      <c r="D561" s="4"/>
      <c r="E561" s="177">
        <f>E555</f>
        <v>150000</v>
      </c>
      <c r="F561" s="25">
        <f t="shared" ref="F561:H561" si="46">F555</f>
        <v>0</v>
      </c>
      <c r="G561" s="25">
        <f t="shared" si="46"/>
        <v>0</v>
      </c>
      <c r="H561" s="25">
        <f t="shared" si="46"/>
        <v>0</v>
      </c>
      <c r="I561" s="177">
        <f>I555</f>
        <v>150000</v>
      </c>
      <c r="J561" s="177">
        <f>J555</f>
        <v>0</v>
      </c>
      <c r="K561" s="177">
        <f>K555</f>
        <v>0</v>
      </c>
      <c r="L561" s="177">
        <f>L555</f>
        <v>0</v>
      </c>
      <c r="M561" s="148"/>
      <c r="N561" s="148"/>
      <c r="O561" s="148"/>
    </row>
    <row r="562" spans="2:15" s="147" customFormat="1"/>
    <row r="563" spans="2:15" s="147" customFormat="1"/>
    <row r="564" spans="2:15" s="147" customFormat="1">
      <c r="C564" s="149" t="s">
        <v>311</v>
      </c>
      <c r="D564" s="278" t="s">
        <v>66</v>
      </c>
      <c r="E564" s="278"/>
      <c r="F564" s="278"/>
      <c r="G564" s="276" t="s">
        <v>67</v>
      </c>
      <c r="H564" s="276"/>
      <c r="J564" s="279" t="s">
        <v>266</v>
      </c>
      <c r="K564" s="279"/>
      <c r="L564" s="279"/>
    </row>
    <row r="565" spans="2:15" s="147" customFormat="1">
      <c r="C565" s="8"/>
      <c r="D565" s="8"/>
      <c r="E565" s="1"/>
      <c r="G565" s="276" t="s">
        <v>68</v>
      </c>
      <c r="H565" s="276"/>
      <c r="J565" s="276" t="s">
        <v>69</v>
      </c>
      <c r="K565" s="276"/>
      <c r="L565" s="276"/>
    </row>
    <row r="566" spans="2:15" s="147" customFormat="1">
      <c r="C566" s="246" t="s">
        <v>70</v>
      </c>
      <c r="D566" s="8"/>
      <c r="E566" s="8"/>
      <c r="F566" s="8"/>
      <c r="G566" s="8"/>
      <c r="H566" s="8"/>
      <c r="I566" s="8"/>
    </row>
    <row r="567" spans="2:15" s="147" customFormat="1">
      <c r="C567" s="8"/>
      <c r="D567" s="278" t="s">
        <v>71</v>
      </c>
      <c r="E567" s="278"/>
      <c r="F567" s="278"/>
      <c r="G567" s="276" t="s">
        <v>67</v>
      </c>
      <c r="H567" s="276"/>
      <c r="I567" s="7"/>
      <c r="J567" s="279" t="s">
        <v>202</v>
      </c>
      <c r="K567" s="279"/>
      <c r="L567" s="279"/>
    </row>
    <row r="568" spans="2:15" s="147" customFormat="1">
      <c r="C568" s="8"/>
      <c r="D568" s="8"/>
      <c r="E568" s="8"/>
      <c r="F568" s="7"/>
      <c r="G568" s="276" t="s">
        <v>68</v>
      </c>
      <c r="H568" s="276"/>
      <c r="I568" s="7"/>
      <c r="J568" s="276" t="s">
        <v>69</v>
      </c>
      <c r="K568" s="276"/>
      <c r="L568" s="276"/>
    </row>
    <row r="569" spans="2:15" s="147" customFormat="1">
      <c r="C569" s="8"/>
      <c r="D569" s="8"/>
      <c r="E569" s="8"/>
      <c r="F569" s="7"/>
      <c r="G569" s="246"/>
      <c r="H569" s="246"/>
      <c r="I569" s="7"/>
      <c r="J569" s="246"/>
      <c r="K569" s="246"/>
      <c r="L569" s="246"/>
    </row>
    <row r="570" spans="2:15" s="147" customFormat="1">
      <c r="C570" s="8"/>
      <c r="D570" s="8"/>
      <c r="E570" s="8"/>
      <c r="F570" s="7"/>
      <c r="G570" s="246"/>
      <c r="H570" s="246"/>
      <c r="I570" s="7"/>
      <c r="J570" s="246"/>
      <c r="K570" s="246"/>
      <c r="L570" s="246"/>
    </row>
    <row r="571" spans="2:15" s="147" customFormat="1">
      <c r="C571" s="8"/>
      <c r="D571" s="8"/>
      <c r="E571" s="8"/>
      <c r="F571" s="7"/>
      <c r="G571" s="246"/>
      <c r="H571" s="246"/>
      <c r="I571" s="7"/>
      <c r="J571" s="246"/>
      <c r="K571" s="246"/>
      <c r="L571" s="246"/>
    </row>
    <row r="572" spans="2:15">
      <c r="C572" s="8"/>
      <c r="D572" s="8"/>
      <c r="E572" s="8"/>
      <c r="F572" s="7"/>
      <c r="G572" s="117"/>
      <c r="H572" s="117"/>
      <c r="I572" s="7"/>
      <c r="J572" s="117"/>
      <c r="K572" s="117"/>
      <c r="L572" s="117"/>
    </row>
    <row r="573" spans="2:15">
      <c r="C573" s="8"/>
      <c r="D573" s="8"/>
      <c r="E573" s="8"/>
      <c r="F573" s="7"/>
      <c r="G573" s="117"/>
      <c r="H573" s="117"/>
      <c r="I573" s="7"/>
      <c r="J573" s="117"/>
      <c r="K573" s="117"/>
      <c r="L573" s="117"/>
    </row>
    <row r="574" spans="2:15">
      <c r="C574" s="8"/>
      <c r="D574" s="8"/>
      <c r="E574" s="8"/>
      <c r="F574" s="7"/>
      <c r="G574" s="117"/>
      <c r="H574" s="117"/>
      <c r="I574" s="7"/>
      <c r="J574" s="117"/>
      <c r="K574" s="117"/>
      <c r="L574" s="117"/>
    </row>
    <row r="575" spans="2:15">
      <c r="J575" s="297" t="s">
        <v>122</v>
      </c>
      <c r="K575" s="297"/>
      <c r="L575" s="297"/>
    </row>
    <row r="576" spans="2:15">
      <c r="J576" s="23"/>
      <c r="K576" s="23"/>
      <c r="L576" s="23"/>
    </row>
    <row r="577" spans="2:14">
      <c r="B577" s="298" t="s">
        <v>120</v>
      </c>
      <c r="C577" s="298"/>
      <c r="D577" s="298"/>
      <c r="E577" s="298"/>
      <c r="F577" s="298"/>
      <c r="G577" s="298"/>
      <c r="H577" s="298"/>
      <c r="I577" s="298"/>
      <c r="J577" s="298"/>
      <c r="K577" s="298"/>
      <c r="L577" s="298"/>
    </row>
    <row r="578" spans="2:14">
      <c r="B578" s="298" t="s">
        <v>121</v>
      </c>
      <c r="C578" s="298"/>
      <c r="D578" s="298"/>
      <c r="E578" s="298"/>
      <c r="F578" s="298"/>
      <c r="G578" s="298"/>
      <c r="H578" s="298"/>
      <c r="I578" s="298"/>
      <c r="J578" s="298"/>
      <c r="K578" s="298"/>
      <c r="L578" s="298"/>
    </row>
    <row r="579" spans="2:14">
      <c r="B579" s="298" t="s">
        <v>272</v>
      </c>
      <c r="C579" s="298"/>
      <c r="D579" s="298"/>
      <c r="E579" s="298"/>
      <c r="F579" s="298"/>
      <c r="G579" s="298"/>
      <c r="H579" s="298"/>
      <c r="I579" s="298"/>
      <c r="J579" s="298"/>
      <c r="K579" s="298"/>
      <c r="L579" s="298"/>
    </row>
    <row r="580" spans="2:14">
      <c r="N580" s="12"/>
    </row>
    <row r="581" spans="2:14">
      <c r="B581" s="291" t="s">
        <v>29</v>
      </c>
      <c r="C581" s="291"/>
      <c r="D581" s="21" t="s">
        <v>30</v>
      </c>
      <c r="E581" s="289" t="s">
        <v>144</v>
      </c>
      <c r="F581" s="289"/>
      <c r="G581" s="289"/>
      <c r="H581" s="289"/>
      <c r="I581" s="289"/>
      <c r="J581" s="289"/>
      <c r="K581" s="289"/>
      <c r="L581" s="289"/>
    </row>
    <row r="582" spans="2:14">
      <c r="B582" s="291"/>
      <c r="C582" s="291"/>
      <c r="D582" s="21" t="s">
        <v>31</v>
      </c>
      <c r="E582" s="289">
        <v>104021</v>
      </c>
      <c r="F582" s="289"/>
      <c r="G582" s="289"/>
      <c r="H582" s="289"/>
      <c r="I582" s="289"/>
      <c r="J582" s="289"/>
      <c r="K582" s="289"/>
      <c r="L582" s="289"/>
    </row>
    <row r="583" spans="2:14">
      <c r="B583" s="290"/>
      <c r="C583" s="290"/>
      <c r="D583" s="290"/>
      <c r="E583" s="290"/>
      <c r="F583" s="290"/>
      <c r="G583" s="290"/>
      <c r="H583" s="290"/>
      <c r="I583" s="290"/>
      <c r="J583" s="290"/>
      <c r="K583" s="290"/>
      <c r="L583" s="290"/>
    </row>
    <row r="584" spans="2:14">
      <c r="B584" s="291" t="s">
        <v>32</v>
      </c>
      <c r="C584" s="291"/>
      <c r="D584" s="21" t="s">
        <v>30</v>
      </c>
      <c r="E584" s="289" t="s">
        <v>144</v>
      </c>
      <c r="F584" s="289"/>
      <c r="G584" s="289"/>
      <c r="H584" s="289"/>
      <c r="I584" s="289"/>
      <c r="J584" s="289"/>
      <c r="K584" s="289"/>
      <c r="L584" s="289"/>
    </row>
    <row r="585" spans="2:14">
      <c r="B585" s="291"/>
      <c r="C585" s="291"/>
      <c r="D585" s="21" t="s">
        <v>31</v>
      </c>
      <c r="E585" s="289">
        <v>104021</v>
      </c>
      <c r="F585" s="289"/>
      <c r="G585" s="289"/>
      <c r="H585" s="289"/>
      <c r="I585" s="289"/>
      <c r="J585" s="289"/>
      <c r="K585" s="289"/>
      <c r="L585" s="289"/>
    </row>
    <row r="586" spans="2:14">
      <c r="B586" s="293"/>
      <c r="C586" s="293"/>
      <c r="D586" s="293"/>
      <c r="E586" s="293"/>
      <c r="F586" s="293"/>
      <c r="G586" s="293"/>
      <c r="H586" s="293"/>
      <c r="I586" s="293"/>
      <c r="J586" s="293"/>
      <c r="K586" s="293"/>
      <c r="L586" s="293"/>
    </row>
    <row r="587" spans="2:14">
      <c r="B587" s="291" t="s">
        <v>33</v>
      </c>
      <c r="C587" s="291"/>
      <c r="D587" s="291"/>
      <c r="E587" s="289" t="s">
        <v>144</v>
      </c>
      <c r="F587" s="289"/>
      <c r="G587" s="289"/>
      <c r="H587" s="289"/>
      <c r="I587" s="289"/>
      <c r="J587" s="289"/>
      <c r="K587" s="289"/>
      <c r="L587" s="289"/>
    </row>
    <row r="588" spans="2:14">
      <c r="B588" s="290"/>
      <c r="C588" s="290"/>
      <c r="D588" s="290"/>
      <c r="E588" s="290"/>
      <c r="F588" s="290"/>
      <c r="G588" s="290"/>
      <c r="H588" s="290"/>
      <c r="I588" s="290"/>
      <c r="J588" s="290"/>
      <c r="K588" s="290"/>
      <c r="L588" s="290"/>
    </row>
    <row r="589" spans="2:14">
      <c r="B589" s="291" t="s">
        <v>34</v>
      </c>
      <c r="C589" s="291"/>
      <c r="D589" s="291"/>
      <c r="E589" s="289">
        <v>1006</v>
      </c>
      <c r="F589" s="289"/>
      <c r="G589" s="289"/>
      <c r="H589" s="289"/>
      <c r="I589" s="289"/>
      <c r="J589" s="289"/>
      <c r="K589" s="289"/>
      <c r="L589" s="289"/>
    </row>
    <row r="590" spans="2:14">
      <c r="B590" s="293"/>
      <c r="C590" s="293"/>
      <c r="D590" s="293"/>
      <c r="E590" s="293"/>
      <c r="F590" s="293"/>
      <c r="G590" s="293"/>
      <c r="H590" s="293"/>
      <c r="I590" s="293"/>
      <c r="J590" s="293"/>
      <c r="K590" s="293"/>
      <c r="L590" s="293"/>
    </row>
    <row r="591" spans="2:14">
      <c r="B591" s="291" t="s">
        <v>35</v>
      </c>
      <c r="C591" s="291"/>
      <c r="D591" s="291"/>
      <c r="E591" s="289">
        <v>1</v>
      </c>
      <c r="F591" s="289"/>
      <c r="G591" s="289"/>
      <c r="H591" s="289"/>
      <c r="I591" s="289"/>
      <c r="J591" s="289"/>
      <c r="K591" s="289"/>
      <c r="L591" s="289"/>
    </row>
    <row r="592" spans="2:14">
      <c r="B592" s="290"/>
      <c r="C592" s="290"/>
      <c r="D592" s="290"/>
      <c r="E592" s="290"/>
      <c r="F592" s="290"/>
      <c r="G592" s="290"/>
      <c r="H592" s="290"/>
      <c r="I592" s="290"/>
      <c r="J592" s="290"/>
      <c r="K592" s="290"/>
      <c r="L592" s="290"/>
    </row>
    <row r="593" spans="2:15">
      <c r="B593" s="294" t="s">
        <v>36</v>
      </c>
      <c r="C593" s="294"/>
      <c r="D593" s="21" t="s">
        <v>37</v>
      </c>
      <c r="E593" s="295" t="s">
        <v>142</v>
      </c>
      <c r="F593" s="295"/>
      <c r="G593" s="295"/>
      <c r="H593" s="295"/>
      <c r="I593" s="295"/>
      <c r="J593" s="295"/>
      <c r="K593" s="295"/>
      <c r="L593" s="295"/>
    </row>
    <row r="594" spans="2:15">
      <c r="B594" s="294"/>
      <c r="C594" s="294"/>
      <c r="D594" s="21" t="s">
        <v>38</v>
      </c>
      <c r="E594" s="295" t="s">
        <v>142</v>
      </c>
      <c r="F594" s="295"/>
      <c r="G594" s="295"/>
      <c r="H594" s="295"/>
      <c r="I594" s="295"/>
      <c r="J594" s="295"/>
      <c r="K594" s="295"/>
      <c r="L594" s="295"/>
    </row>
    <row r="595" spans="2:15">
      <c r="B595" s="294"/>
      <c r="C595" s="294"/>
      <c r="D595" s="21" t="s">
        <v>39</v>
      </c>
      <c r="E595" s="295" t="s">
        <v>143</v>
      </c>
      <c r="F595" s="295"/>
      <c r="G595" s="295"/>
      <c r="H595" s="295"/>
      <c r="I595" s="295"/>
      <c r="J595" s="295"/>
      <c r="K595" s="295"/>
      <c r="L595" s="295"/>
    </row>
    <row r="596" spans="2:15">
      <c r="B596" s="293"/>
      <c r="C596" s="293"/>
      <c r="D596" s="293"/>
      <c r="E596" s="293"/>
      <c r="F596" s="293"/>
      <c r="G596" s="293"/>
      <c r="H596" s="293"/>
      <c r="I596" s="293"/>
      <c r="J596" s="293"/>
      <c r="K596" s="293"/>
      <c r="L596" s="293"/>
    </row>
    <row r="597" spans="2:15" ht="27">
      <c r="B597" s="280" t="s">
        <v>40</v>
      </c>
      <c r="C597" s="281"/>
      <c r="D597" s="21" t="s">
        <v>41</v>
      </c>
      <c r="E597" s="286" t="s">
        <v>155</v>
      </c>
      <c r="F597" s="287"/>
      <c r="G597" s="287"/>
      <c r="H597" s="287"/>
      <c r="I597" s="287"/>
      <c r="J597" s="287"/>
      <c r="K597" s="287"/>
      <c r="L597" s="288"/>
    </row>
    <row r="598" spans="2:15" ht="27">
      <c r="B598" s="282"/>
      <c r="C598" s="283"/>
      <c r="D598" s="21" t="s">
        <v>42</v>
      </c>
      <c r="E598" s="289">
        <v>1137</v>
      </c>
      <c r="F598" s="289"/>
      <c r="G598" s="289"/>
      <c r="H598" s="289"/>
      <c r="I598" s="289"/>
      <c r="J598" s="289"/>
      <c r="K598" s="289"/>
      <c r="L598" s="289"/>
    </row>
    <row r="599" spans="2:15" ht="27">
      <c r="B599" s="282"/>
      <c r="C599" s="283"/>
      <c r="D599" s="21" t="s">
        <v>43</v>
      </c>
      <c r="E599" s="286" t="s">
        <v>156</v>
      </c>
      <c r="F599" s="287"/>
      <c r="G599" s="287"/>
      <c r="H599" s="287"/>
      <c r="I599" s="287"/>
      <c r="J599" s="287"/>
      <c r="K599" s="287"/>
      <c r="L599" s="288"/>
    </row>
    <row r="600" spans="2:15" ht="27">
      <c r="B600" s="284"/>
      <c r="C600" s="285"/>
      <c r="D600" s="21" t="s">
        <v>44</v>
      </c>
      <c r="E600" s="289">
        <v>11001</v>
      </c>
      <c r="F600" s="289"/>
      <c r="G600" s="289"/>
      <c r="H600" s="289"/>
      <c r="I600" s="289"/>
      <c r="J600" s="289"/>
      <c r="K600" s="289"/>
      <c r="L600" s="289"/>
    </row>
    <row r="601" spans="2:15">
      <c r="B601" s="290"/>
      <c r="C601" s="290"/>
      <c r="D601" s="290"/>
      <c r="E601" s="290"/>
      <c r="F601" s="290"/>
      <c r="G601" s="290"/>
      <c r="H601" s="290"/>
      <c r="I601" s="290"/>
      <c r="J601" s="290"/>
      <c r="K601" s="290"/>
      <c r="L601" s="290"/>
    </row>
    <row r="602" spans="2:15">
      <c r="B602" s="291" t="s">
        <v>45</v>
      </c>
      <c r="C602" s="291"/>
      <c r="D602" s="291"/>
      <c r="E602" s="289" t="s">
        <v>148</v>
      </c>
      <c r="F602" s="289"/>
      <c r="G602" s="289"/>
      <c r="H602" s="289"/>
      <c r="I602" s="289"/>
      <c r="J602" s="289"/>
      <c r="K602" s="289"/>
      <c r="L602" s="289"/>
    </row>
    <row r="604" spans="2:15" ht="53.25" customHeight="1">
      <c r="B604" s="277" t="s">
        <v>50</v>
      </c>
      <c r="C604" s="292" t="s">
        <v>1</v>
      </c>
      <c r="D604" s="292"/>
      <c r="E604" s="277" t="s">
        <v>49</v>
      </c>
      <c r="F604" s="277" t="s">
        <v>3</v>
      </c>
      <c r="G604" s="277"/>
      <c r="H604" s="277"/>
      <c r="I604" s="277" t="s">
        <v>47</v>
      </c>
      <c r="J604" s="277" t="s">
        <v>4</v>
      </c>
      <c r="K604" s="277" t="s">
        <v>5</v>
      </c>
      <c r="L604" s="277" t="s">
        <v>6</v>
      </c>
      <c r="M604" s="277" t="s">
        <v>46</v>
      </c>
      <c r="N604" s="277"/>
      <c r="O604" s="277" t="s">
        <v>7</v>
      </c>
    </row>
    <row r="605" spans="2:15" ht="54">
      <c r="B605" s="277"/>
      <c r="C605" s="22" t="s">
        <v>8</v>
      </c>
      <c r="D605" s="20" t="s">
        <v>0</v>
      </c>
      <c r="E605" s="277"/>
      <c r="F605" s="20" t="s">
        <v>48</v>
      </c>
      <c r="G605" s="20" t="s">
        <v>9</v>
      </c>
      <c r="H605" s="20" t="s">
        <v>10</v>
      </c>
      <c r="I605" s="277"/>
      <c r="J605" s="277"/>
      <c r="K605" s="277"/>
      <c r="L605" s="277"/>
      <c r="M605" s="20" t="s">
        <v>11</v>
      </c>
      <c r="N605" s="20" t="s">
        <v>12</v>
      </c>
      <c r="O605" s="277"/>
    </row>
    <row r="606" spans="2:15">
      <c r="B606" s="24" t="s">
        <v>13</v>
      </c>
      <c r="C606" s="24" t="s">
        <v>14</v>
      </c>
      <c r="D606" s="24" t="s">
        <v>15</v>
      </c>
      <c r="E606" s="24" t="s">
        <v>16</v>
      </c>
      <c r="F606" s="24" t="s">
        <v>17</v>
      </c>
      <c r="G606" s="24" t="s">
        <v>18</v>
      </c>
      <c r="H606" s="24" t="s">
        <v>19</v>
      </c>
      <c r="I606" s="24" t="s">
        <v>20</v>
      </c>
      <c r="J606" s="24" t="s">
        <v>21</v>
      </c>
      <c r="K606" s="24" t="s">
        <v>22</v>
      </c>
      <c r="L606" s="24" t="s">
        <v>23</v>
      </c>
      <c r="M606" s="24" t="s">
        <v>24</v>
      </c>
      <c r="N606" s="24" t="s">
        <v>25</v>
      </c>
      <c r="O606" s="24" t="s">
        <v>26</v>
      </c>
    </row>
    <row r="607" spans="2:15">
      <c r="B607" s="4">
        <v>1100000</v>
      </c>
      <c r="C607" s="5" t="s">
        <v>72</v>
      </c>
      <c r="D607" s="4" t="s">
        <v>28</v>
      </c>
      <c r="E607" s="177">
        <f>E611+E610</f>
        <v>19700</v>
      </c>
      <c r="F607" s="25">
        <f t="shared" ref="F607:H607" si="47">F611+F610</f>
        <v>0</v>
      </c>
      <c r="G607" s="25">
        <f t="shared" si="47"/>
        <v>0</v>
      </c>
      <c r="H607" s="25">
        <f t="shared" si="47"/>
        <v>0</v>
      </c>
      <c r="I607" s="177">
        <f t="shared" ref="I607" si="48">E607+F607+G607+H607</f>
        <v>19700</v>
      </c>
      <c r="J607" s="177">
        <f>J611+J610</f>
        <v>3200</v>
      </c>
      <c r="K607" s="177">
        <f t="shared" ref="K607:L607" si="49">K611+K610</f>
        <v>3200</v>
      </c>
      <c r="L607" s="177">
        <f t="shared" si="49"/>
        <v>3200</v>
      </c>
      <c r="M607" s="10"/>
      <c r="N607" s="10"/>
      <c r="O607" s="10"/>
    </row>
    <row r="608" spans="2:15">
      <c r="B608" s="4">
        <v>1123000</v>
      </c>
      <c r="C608" s="6" t="s">
        <v>88</v>
      </c>
      <c r="D608" s="4" t="s">
        <v>28</v>
      </c>
      <c r="E608" s="177"/>
      <c r="F608" s="10"/>
      <c r="G608" s="10"/>
      <c r="H608" s="10"/>
      <c r="I608" s="177"/>
      <c r="J608" s="177"/>
      <c r="K608" s="177"/>
      <c r="L608" s="177"/>
      <c r="M608" s="10"/>
      <c r="N608" s="10"/>
      <c r="O608" s="10"/>
    </row>
    <row r="609" spans="2:15">
      <c r="B609" s="4">
        <v>1123100</v>
      </c>
      <c r="C609" s="5" t="s">
        <v>89</v>
      </c>
      <c r="D609" s="4">
        <v>423100</v>
      </c>
      <c r="E609" s="177"/>
      <c r="F609" s="10"/>
      <c r="G609" s="10"/>
      <c r="H609" s="10"/>
      <c r="I609" s="177"/>
      <c r="J609" s="177"/>
      <c r="K609" s="177"/>
      <c r="L609" s="177"/>
      <c r="M609" s="10"/>
      <c r="N609" s="10"/>
      <c r="O609" s="10"/>
    </row>
    <row r="610" spans="2:15">
      <c r="B610" s="4">
        <v>1123200</v>
      </c>
      <c r="C610" s="5" t="s">
        <v>90</v>
      </c>
      <c r="D610" s="4">
        <v>423200</v>
      </c>
      <c r="E610" s="177">
        <v>19700</v>
      </c>
      <c r="F610" s="10"/>
      <c r="G610" s="25"/>
      <c r="H610" s="10"/>
      <c r="I610" s="177">
        <f>E610+F610+G610+H610</f>
        <v>19700</v>
      </c>
      <c r="J610" s="177">
        <v>3200</v>
      </c>
      <c r="K610" s="177">
        <v>3200</v>
      </c>
      <c r="L610" s="177">
        <v>3200</v>
      </c>
      <c r="M610" s="10"/>
      <c r="N610" s="10"/>
      <c r="O610" s="10"/>
    </row>
    <row r="611" spans="2:15">
      <c r="B611" s="4">
        <v>1123800</v>
      </c>
      <c r="C611" s="5" t="s">
        <v>96</v>
      </c>
      <c r="D611" s="4">
        <v>423900</v>
      </c>
      <c r="E611" s="177"/>
      <c r="F611" s="10"/>
      <c r="G611" s="10"/>
      <c r="H611" s="10"/>
      <c r="I611" s="177"/>
      <c r="J611" s="177"/>
      <c r="K611" s="177"/>
      <c r="L611" s="177"/>
      <c r="M611" s="10"/>
      <c r="N611" s="10"/>
      <c r="O611" s="10"/>
    </row>
    <row r="612" spans="2:15">
      <c r="B612" s="4">
        <v>1000000</v>
      </c>
      <c r="C612" s="4" t="s">
        <v>184</v>
      </c>
      <c r="D612" s="4"/>
      <c r="E612" s="177">
        <f>E607</f>
        <v>19700</v>
      </c>
      <c r="F612" s="25">
        <f t="shared" ref="F612:H612" si="50">F607</f>
        <v>0</v>
      </c>
      <c r="G612" s="25">
        <f t="shared" si="50"/>
        <v>0</v>
      </c>
      <c r="H612" s="25">
        <f t="shared" si="50"/>
        <v>0</v>
      </c>
      <c r="I612" s="177">
        <f>I607</f>
        <v>19700</v>
      </c>
      <c r="J612" s="177">
        <f>J607</f>
        <v>3200</v>
      </c>
      <c r="K612" s="177">
        <f>K607</f>
        <v>3200</v>
      </c>
      <c r="L612" s="177">
        <f>L607</f>
        <v>3200</v>
      </c>
      <c r="M612" s="10"/>
      <c r="N612" s="10"/>
      <c r="O612" s="10"/>
    </row>
    <row r="615" spans="2:15" ht="16.5" customHeight="1">
      <c r="C615" s="149" t="s">
        <v>311</v>
      </c>
      <c r="D615" s="278" t="s">
        <v>66</v>
      </c>
      <c r="E615" s="278"/>
      <c r="F615" s="278"/>
      <c r="G615" s="276" t="s">
        <v>67</v>
      </c>
      <c r="H615" s="276"/>
      <c r="J615" s="279" t="s">
        <v>266</v>
      </c>
      <c r="K615" s="279"/>
      <c r="L615" s="279"/>
    </row>
    <row r="616" spans="2:15">
      <c r="C616" s="8"/>
      <c r="D616" s="8"/>
      <c r="E616" s="1"/>
      <c r="G616" s="276" t="s">
        <v>68</v>
      </c>
      <c r="H616" s="276"/>
      <c r="J616" s="276" t="s">
        <v>69</v>
      </c>
      <c r="K616" s="276"/>
      <c r="L616" s="276"/>
    </row>
    <row r="617" spans="2:15">
      <c r="C617" s="19" t="s">
        <v>70</v>
      </c>
      <c r="D617" s="8"/>
      <c r="E617" s="8"/>
      <c r="F617" s="8"/>
      <c r="G617" s="8"/>
      <c r="H617" s="8"/>
      <c r="I617" s="8"/>
    </row>
    <row r="618" spans="2:15" ht="16.5" customHeight="1">
      <c r="C618" s="8"/>
      <c r="D618" s="278" t="s">
        <v>71</v>
      </c>
      <c r="E618" s="278"/>
      <c r="F618" s="278"/>
      <c r="G618" s="276" t="s">
        <v>67</v>
      </c>
      <c r="H618" s="276"/>
      <c r="I618" s="7"/>
      <c r="J618" s="279" t="s">
        <v>202</v>
      </c>
      <c r="K618" s="279"/>
      <c r="L618" s="279"/>
    </row>
    <row r="619" spans="2:15">
      <c r="C619" s="8"/>
      <c r="D619" s="8"/>
      <c r="E619" s="8"/>
      <c r="F619" s="7"/>
      <c r="G619" s="276" t="s">
        <v>68</v>
      </c>
      <c r="H619" s="276"/>
      <c r="I619" s="7"/>
      <c r="J619" s="276" t="s">
        <v>69</v>
      </c>
      <c r="K619" s="276"/>
      <c r="L619" s="276"/>
    </row>
    <row r="620" spans="2:15">
      <c r="C620" s="8"/>
      <c r="D620" s="8"/>
      <c r="E620" s="8"/>
      <c r="F620" s="7"/>
      <c r="G620" s="117"/>
      <c r="H620" s="117"/>
      <c r="I620" s="7"/>
      <c r="J620" s="117"/>
      <c r="K620" s="117"/>
      <c r="L620" s="117"/>
    </row>
    <row r="621" spans="2:15">
      <c r="C621" s="8"/>
      <c r="D621" s="8"/>
      <c r="E621" s="8"/>
      <c r="F621" s="7"/>
      <c r="G621" s="117"/>
      <c r="H621" s="117"/>
      <c r="I621" s="7"/>
      <c r="J621" s="117"/>
      <c r="K621" s="117"/>
      <c r="L621" s="117"/>
    </row>
    <row r="622" spans="2:15">
      <c r="C622" s="8"/>
      <c r="D622" s="8"/>
      <c r="E622" s="8"/>
      <c r="F622" s="7"/>
      <c r="G622" s="117"/>
      <c r="H622" s="117"/>
      <c r="I622" s="7"/>
      <c r="J622" s="117"/>
      <c r="K622" s="117"/>
      <c r="L622" s="117"/>
    </row>
    <row r="623" spans="2:15">
      <c r="C623" s="8"/>
      <c r="D623" s="8"/>
      <c r="E623" s="8"/>
      <c r="F623" s="7"/>
      <c r="G623" s="117"/>
      <c r="H623" s="117"/>
      <c r="I623" s="7"/>
      <c r="J623" s="117"/>
      <c r="K623" s="117"/>
      <c r="L623" s="117"/>
    </row>
    <row r="624" spans="2:15">
      <c r="C624" s="8"/>
      <c r="D624" s="8"/>
      <c r="E624" s="8"/>
      <c r="F624" s="7"/>
      <c r="G624" s="117"/>
      <c r="H624" s="117"/>
      <c r="I624" s="7"/>
      <c r="J624" s="117"/>
      <c r="K624" s="117"/>
      <c r="L624" s="117"/>
    </row>
    <row r="625" spans="2:14">
      <c r="J625" s="297" t="s">
        <v>122</v>
      </c>
      <c r="K625" s="297"/>
      <c r="L625" s="297"/>
    </row>
    <row r="626" spans="2:14">
      <c r="J626" s="31"/>
      <c r="K626" s="31"/>
      <c r="L626" s="31"/>
    </row>
    <row r="627" spans="2:14">
      <c r="B627" s="298" t="s">
        <v>120</v>
      </c>
      <c r="C627" s="298"/>
      <c r="D627" s="298"/>
      <c r="E627" s="298"/>
      <c r="F627" s="298"/>
      <c r="G627" s="298"/>
      <c r="H627" s="298"/>
      <c r="I627" s="298"/>
      <c r="J627" s="298"/>
      <c r="K627" s="298"/>
      <c r="L627" s="298"/>
    </row>
    <row r="628" spans="2:14">
      <c r="B628" s="298" t="s">
        <v>121</v>
      </c>
      <c r="C628" s="298"/>
      <c r="D628" s="298"/>
      <c r="E628" s="298"/>
      <c r="F628" s="298"/>
      <c r="G628" s="298"/>
      <c r="H628" s="298"/>
      <c r="I628" s="298"/>
      <c r="J628" s="298"/>
      <c r="K628" s="298"/>
      <c r="L628" s="298"/>
    </row>
    <row r="629" spans="2:14">
      <c r="B629" s="298" t="s">
        <v>272</v>
      </c>
      <c r="C629" s="298"/>
      <c r="D629" s="298"/>
      <c r="E629" s="298"/>
      <c r="F629" s="298"/>
      <c r="G629" s="298"/>
      <c r="H629" s="298"/>
      <c r="I629" s="298"/>
      <c r="J629" s="298"/>
      <c r="K629" s="298"/>
      <c r="L629" s="298"/>
    </row>
    <row r="630" spans="2:14">
      <c r="N630" s="12"/>
    </row>
    <row r="631" spans="2:14">
      <c r="B631" s="291" t="s">
        <v>29</v>
      </c>
      <c r="C631" s="291"/>
      <c r="D631" s="29" t="s">
        <v>30</v>
      </c>
      <c r="E631" s="289" t="s">
        <v>144</v>
      </c>
      <c r="F631" s="289"/>
      <c r="G631" s="289"/>
      <c r="H631" s="289"/>
      <c r="I631" s="289"/>
      <c r="J631" s="289"/>
      <c r="K631" s="289"/>
      <c r="L631" s="289"/>
    </row>
    <row r="632" spans="2:14">
      <c r="B632" s="291"/>
      <c r="C632" s="291"/>
      <c r="D632" s="29" t="s">
        <v>31</v>
      </c>
      <c r="E632" s="289">
        <v>104021</v>
      </c>
      <c r="F632" s="289"/>
      <c r="G632" s="289"/>
      <c r="H632" s="289"/>
      <c r="I632" s="289"/>
      <c r="J632" s="289"/>
      <c r="K632" s="289"/>
      <c r="L632" s="289"/>
    </row>
    <row r="633" spans="2:14">
      <c r="B633" s="290"/>
      <c r="C633" s="290"/>
      <c r="D633" s="290"/>
      <c r="E633" s="290"/>
      <c r="F633" s="290"/>
      <c r="G633" s="290"/>
      <c r="H633" s="290"/>
      <c r="I633" s="290"/>
      <c r="J633" s="290"/>
      <c r="K633" s="290"/>
      <c r="L633" s="290"/>
    </row>
    <row r="634" spans="2:14">
      <c r="B634" s="291" t="s">
        <v>32</v>
      </c>
      <c r="C634" s="291"/>
      <c r="D634" s="29" t="s">
        <v>30</v>
      </c>
      <c r="E634" s="289" t="s">
        <v>144</v>
      </c>
      <c r="F634" s="289"/>
      <c r="G634" s="289"/>
      <c r="H634" s="289"/>
      <c r="I634" s="289"/>
      <c r="J634" s="289"/>
      <c r="K634" s="289"/>
      <c r="L634" s="289"/>
    </row>
    <row r="635" spans="2:14">
      <c r="B635" s="291"/>
      <c r="C635" s="291"/>
      <c r="D635" s="29" t="s">
        <v>31</v>
      </c>
      <c r="E635" s="289">
        <v>104021</v>
      </c>
      <c r="F635" s="289"/>
      <c r="G635" s="289"/>
      <c r="H635" s="289"/>
      <c r="I635" s="289"/>
      <c r="J635" s="289"/>
      <c r="K635" s="289"/>
      <c r="L635" s="289"/>
    </row>
    <row r="636" spans="2:14">
      <c r="B636" s="293"/>
      <c r="C636" s="293"/>
      <c r="D636" s="293"/>
      <c r="E636" s="293"/>
      <c r="F636" s="293"/>
      <c r="G636" s="293"/>
      <c r="H636" s="293"/>
      <c r="I636" s="293"/>
      <c r="J636" s="293"/>
      <c r="K636" s="293"/>
      <c r="L636" s="293"/>
    </row>
    <row r="637" spans="2:14">
      <c r="B637" s="291" t="s">
        <v>33</v>
      </c>
      <c r="C637" s="291"/>
      <c r="D637" s="291"/>
      <c r="E637" s="289" t="s">
        <v>144</v>
      </c>
      <c r="F637" s="289"/>
      <c r="G637" s="289"/>
      <c r="H637" s="289"/>
      <c r="I637" s="289"/>
      <c r="J637" s="289"/>
      <c r="K637" s="289"/>
      <c r="L637" s="289"/>
    </row>
    <row r="638" spans="2:14">
      <c r="B638" s="290"/>
      <c r="C638" s="290"/>
      <c r="D638" s="290"/>
      <c r="E638" s="290"/>
      <c r="F638" s="290"/>
      <c r="G638" s="290"/>
      <c r="H638" s="290"/>
      <c r="I638" s="290"/>
      <c r="J638" s="290"/>
      <c r="K638" s="290"/>
      <c r="L638" s="290"/>
    </row>
    <row r="639" spans="2:14">
      <c r="B639" s="291" t="s">
        <v>34</v>
      </c>
      <c r="C639" s="291"/>
      <c r="D639" s="291"/>
      <c r="E639" s="289">
        <v>1006</v>
      </c>
      <c r="F639" s="289"/>
      <c r="G639" s="289"/>
      <c r="H639" s="289"/>
      <c r="I639" s="289"/>
      <c r="J639" s="289"/>
      <c r="K639" s="289"/>
      <c r="L639" s="289"/>
    </row>
    <row r="640" spans="2:14">
      <c r="B640" s="293"/>
      <c r="C640" s="293"/>
      <c r="D640" s="293"/>
      <c r="E640" s="293"/>
      <c r="F640" s="293"/>
      <c r="G640" s="293"/>
      <c r="H640" s="293"/>
      <c r="I640" s="293"/>
      <c r="J640" s="293"/>
      <c r="K640" s="293"/>
      <c r="L640" s="293"/>
    </row>
    <row r="641" spans="2:15">
      <c r="B641" s="291" t="s">
        <v>35</v>
      </c>
      <c r="C641" s="291"/>
      <c r="D641" s="291"/>
      <c r="E641" s="289">
        <v>1</v>
      </c>
      <c r="F641" s="289"/>
      <c r="G641" s="289"/>
      <c r="H641" s="289"/>
      <c r="I641" s="289"/>
      <c r="J641" s="289"/>
      <c r="K641" s="289"/>
      <c r="L641" s="289"/>
    </row>
    <row r="642" spans="2:15">
      <c r="B642" s="290"/>
      <c r="C642" s="290"/>
      <c r="D642" s="290"/>
      <c r="E642" s="290"/>
      <c r="F642" s="290"/>
      <c r="G642" s="290"/>
      <c r="H642" s="290"/>
      <c r="I642" s="290"/>
      <c r="J642" s="290"/>
      <c r="K642" s="290"/>
      <c r="L642" s="290"/>
    </row>
    <row r="643" spans="2:15">
      <c r="B643" s="294" t="s">
        <v>36</v>
      </c>
      <c r="C643" s="294"/>
      <c r="D643" s="29" t="s">
        <v>37</v>
      </c>
      <c r="E643" s="295" t="s">
        <v>142</v>
      </c>
      <c r="F643" s="295"/>
      <c r="G643" s="295"/>
      <c r="H643" s="295"/>
      <c r="I643" s="295"/>
      <c r="J643" s="295"/>
      <c r="K643" s="295"/>
      <c r="L643" s="295"/>
    </row>
    <row r="644" spans="2:15">
      <c r="B644" s="294"/>
      <c r="C644" s="294"/>
      <c r="D644" s="29" t="s">
        <v>38</v>
      </c>
      <c r="E644" s="295" t="s">
        <v>142</v>
      </c>
      <c r="F644" s="295"/>
      <c r="G644" s="295"/>
      <c r="H644" s="295"/>
      <c r="I644" s="295"/>
      <c r="J644" s="295"/>
      <c r="K644" s="295"/>
      <c r="L644" s="295"/>
    </row>
    <row r="645" spans="2:15">
      <c r="B645" s="294"/>
      <c r="C645" s="294"/>
      <c r="D645" s="29" t="s">
        <v>39</v>
      </c>
      <c r="E645" s="295" t="s">
        <v>143</v>
      </c>
      <c r="F645" s="295"/>
      <c r="G645" s="295"/>
      <c r="H645" s="295"/>
      <c r="I645" s="295"/>
      <c r="J645" s="295"/>
      <c r="K645" s="295"/>
      <c r="L645" s="295"/>
    </row>
    <row r="646" spans="2:15">
      <c r="B646" s="290"/>
      <c r="C646" s="290"/>
      <c r="D646" s="290"/>
      <c r="E646" s="290"/>
      <c r="F646" s="290"/>
      <c r="G646" s="290"/>
      <c r="H646" s="290"/>
      <c r="I646" s="290"/>
      <c r="J646" s="290"/>
      <c r="K646" s="290"/>
      <c r="L646" s="290"/>
    </row>
    <row r="647" spans="2:15" ht="27" customHeight="1">
      <c r="B647" s="280" t="s">
        <v>40</v>
      </c>
      <c r="C647" s="281"/>
      <c r="D647" s="29" t="s">
        <v>41</v>
      </c>
      <c r="E647" s="286" t="s">
        <v>155</v>
      </c>
      <c r="F647" s="287"/>
      <c r="G647" s="287"/>
      <c r="H647" s="287"/>
      <c r="I647" s="287"/>
      <c r="J647" s="287"/>
      <c r="K647" s="287"/>
      <c r="L647" s="288"/>
    </row>
    <row r="648" spans="2:15" ht="27">
      <c r="B648" s="282"/>
      <c r="C648" s="283"/>
      <c r="D648" s="29" t="s">
        <v>42</v>
      </c>
      <c r="E648" s="289">
        <v>1137</v>
      </c>
      <c r="F648" s="289"/>
      <c r="G648" s="289"/>
      <c r="H648" s="289"/>
      <c r="I648" s="289"/>
      <c r="J648" s="289"/>
      <c r="K648" s="289"/>
      <c r="L648" s="289"/>
    </row>
    <row r="649" spans="2:15" ht="27">
      <c r="B649" s="282"/>
      <c r="C649" s="283"/>
      <c r="D649" s="29" t="s">
        <v>43</v>
      </c>
      <c r="E649" s="286" t="s">
        <v>220</v>
      </c>
      <c r="F649" s="287"/>
      <c r="G649" s="287"/>
      <c r="H649" s="287"/>
      <c r="I649" s="287"/>
      <c r="J649" s="287"/>
      <c r="K649" s="287"/>
      <c r="L649" s="288"/>
    </row>
    <row r="650" spans="2:15" ht="27">
      <c r="B650" s="284"/>
      <c r="C650" s="285"/>
      <c r="D650" s="29" t="s">
        <v>44</v>
      </c>
      <c r="E650" s="289">
        <v>11003</v>
      </c>
      <c r="F650" s="289"/>
      <c r="G650" s="289"/>
      <c r="H650" s="289"/>
      <c r="I650" s="289"/>
      <c r="J650" s="289"/>
      <c r="K650" s="289"/>
      <c r="L650" s="289"/>
    </row>
    <row r="651" spans="2:15">
      <c r="B651" s="290"/>
      <c r="C651" s="290"/>
      <c r="D651" s="290"/>
      <c r="E651" s="290"/>
      <c r="F651" s="290"/>
      <c r="G651" s="290"/>
      <c r="H651" s="290"/>
      <c r="I651" s="290"/>
      <c r="J651" s="290"/>
      <c r="K651" s="290"/>
      <c r="L651" s="290"/>
    </row>
    <row r="652" spans="2:15">
      <c r="B652" s="291" t="s">
        <v>45</v>
      </c>
      <c r="C652" s="291"/>
      <c r="D652" s="291"/>
      <c r="E652" s="289" t="s">
        <v>148</v>
      </c>
      <c r="F652" s="289"/>
      <c r="G652" s="289"/>
      <c r="H652" s="289"/>
      <c r="I652" s="289"/>
      <c r="J652" s="289"/>
      <c r="K652" s="289"/>
      <c r="L652" s="289"/>
    </row>
    <row r="654" spans="2:15" ht="51" customHeight="1">
      <c r="B654" s="277" t="s">
        <v>50</v>
      </c>
      <c r="C654" s="292" t="s">
        <v>1</v>
      </c>
      <c r="D654" s="292"/>
      <c r="E654" s="277" t="s">
        <v>49</v>
      </c>
      <c r="F654" s="277" t="s">
        <v>3</v>
      </c>
      <c r="G654" s="277"/>
      <c r="H654" s="277"/>
      <c r="I654" s="277" t="s">
        <v>47</v>
      </c>
      <c r="J654" s="277" t="s">
        <v>4</v>
      </c>
      <c r="K654" s="277" t="s">
        <v>5</v>
      </c>
      <c r="L654" s="277" t="s">
        <v>6</v>
      </c>
      <c r="M654" s="277" t="s">
        <v>46</v>
      </c>
      <c r="N654" s="277"/>
      <c r="O654" s="277" t="s">
        <v>7</v>
      </c>
    </row>
    <row r="655" spans="2:15" ht="54">
      <c r="B655" s="277"/>
      <c r="C655" s="30" t="s">
        <v>8</v>
      </c>
      <c r="D655" s="28" t="s">
        <v>0</v>
      </c>
      <c r="E655" s="277"/>
      <c r="F655" s="28" t="s">
        <v>48</v>
      </c>
      <c r="G655" s="28" t="s">
        <v>9</v>
      </c>
      <c r="H655" s="28" t="s">
        <v>10</v>
      </c>
      <c r="I655" s="277"/>
      <c r="J655" s="277"/>
      <c r="K655" s="277"/>
      <c r="L655" s="277"/>
      <c r="M655" s="28" t="s">
        <v>11</v>
      </c>
      <c r="N655" s="28" t="s">
        <v>12</v>
      </c>
      <c r="O655" s="277"/>
    </row>
    <row r="656" spans="2:15">
      <c r="B656" s="32" t="s">
        <v>13</v>
      </c>
      <c r="C656" s="32" t="s">
        <v>14</v>
      </c>
      <c r="D656" s="32" t="s">
        <v>15</v>
      </c>
      <c r="E656" s="32" t="s">
        <v>16</v>
      </c>
      <c r="F656" s="32" t="s">
        <v>17</v>
      </c>
      <c r="G656" s="32" t="s">
        <v>18</v>
      </c>
      <c r="H656" s="32" t="s">
        <v>19</v>
      </c>
      <c r="I656" s="32" t="s">
        <v>20</v>
      </c>
      <c r="J656" s="32" t="s">
        <v>21</v>
      </c>
      <c r="K656" s="32" t="s">
        <v>22</v>
      </c>
      <c r="L656" s="32" t="s">
        <v>23</v>
      </c>
      <c r="M656" s="32" t="s">
        <v>24</v>
      </c>
      <c r="N656" s="32" t="s">
        <v>25</v>
      </c>
      <c r="O656" s="32" t="s">
        <v>26</v>
      </c>
    </row>
    <row r="657" spans="2:15">
      <c r="B657" s="4">
        <v>1100000</v>
      </c>
      <c r="C657" s="5" t="s">
        <v>72</v>
      </c>
      <c r="D657" s="4" t="s">
        <v>28</v>
      </c>
      <c r="E657" s="177">
        <f>E659</f>
        <v>99600</v>
      </c>
      <c r="F657" s="25">
        <f t="shared" ref="F657:G657" si="51">F659</f>
        <v>0</v>
      </c>
      <c r="G657" s="187">
        <f t="shared" si="51"/>
        <v>0</v>
      </c>
      <c r="H657" s="25"/>
      <c r="I657" s="177">
        <f t="shared" ref="I657" si="52">E657+F657+G657+H657</f>
        <v>99600</v>
      </c>
      <c r="J657" s="177">
        <f>J659</f>
        <v>16544.21</v>
      </c>
      <c r="K657" s="177">
        <f t="shared" ref="K657:L657" si="53">K659</f>
        <v>16544.21</v>
      </c>
      <c r="L657" s="177">
        <f t="shared" si="53"/>
        <v>16544.21</v>
      </c>
      <c r="M657" s="10"/>
      <c r="N657" s="10"/>
      <c r="O657" s="10"/>
    </row>
    <row r="658" spans="2:15">
      <c r="B658" s="4">
        <v>1176000</v>
      </c>
      <c r="C658" s="6" t="s">
        <v>59</v>
      </c>
      <c r="D658" s="4" t="s">
        <v>28</v>
      </c>
      <c r="E658" s="177"/>
      <c r="F658" s="10"/>
      <c r="G658" s="10"/>
      <c r="H658" s="10"/>
      <c r="I658" s="177"/>
      <c r="J658" s="177"/>
      <c r="K658" s="177"/>
      <c r="L658" s="177"/>
      <c r="M658" s="10"/>
      <c r="N658" s="10"/>
      <c r="O658" s="10"/>
    </row>
    <row r="659" spans="2:15">
      <c r="B659" s="4">
        <v>1176100</v>
      </c>
      <c r="C659" s="5" t="s">
        <v>113</v>
      </c>
      <c r="D659" s="4">
        <v>486100</v>
      </c>
      <c r="E659" s="177">
        <v>99600</v>
      </c>
      <c r="F659" s="10"/>
      <c r="G659" s="187"/>
      <c r="H659" s="10"/>
      <c r="I659" s="177">
        <f>E659+F659+G659+H659</f>
        <v>99600</v>
      </c>
      <c r="J659" s="177">
        <v>16544.21</v>
      </c>
      <c r="K659" s="177">
        <v>16544.21</v>
      </c>
      <c r="L659" s="177">
        <v>16544.21</v>
      </c>
      <c r="M659" s="10"/>
      <c r="N659" s="10"/>
      <c r="O659" s="10"/>
    </row>
    <row r="660" spans="2:15">
      <c r="B660" s="4">
        <v>1000000</v>
      </c>
      <c r="C660" s="4" t="s">
        <v>184</v>
      </c>
      <c r="D660" s="4"/>
      <c r="E660" s="177">
        <f>E657</f>
        <v>99600</v>
      </c>
      <c r="F660" s="25">
        <f t="shared" ref="F660:G660" si="54">F657</f>
        <v>0</v>
      </c>
      <c r="G660" s="187">
        <f t="shared" si="54"/>
        <v>0</v>
      </c>
      <c r="H660" s="10"/>
      <c r="I660" s="177">
        <f>E660+F660+G660+H660</f>
        <v>99600</v>
      </c>
      <c r="J660" s="177">
        <f>J659</f>
        <v>16544.21</v>
      </c>
      <c r="K660" s="177">
        <f t="shared" ref="K660:L660" si="55">K659</f>
        <v>16544.21</v>
      </c>
      <c r="L660" s="177">
        <f t="shared" si="55"/>
        <v>16544.21</v>
      </c>
      <c r="M660" s="10"/>
      <c r="N660" s="10"/>
      <c r="O660" s="10"/>
    </row>
    <row r="661" spans="2:15" ht="17.25">
      <c r="B661" s="55"/>
      <c r="C661" s="55"/>
      <c r="D661" s="55"/>
      <c r="E661" s="56"/>
      <c r="F661" s="57"/>
      <c r="G661" s="57"/>
      <c r="H661" s="57"/>
      <c r="I661" s="160"/>
      <c r="J661" s="57"/>
      <c r="K661" s="57"/>
      <c r="L661" s="57"/>
      <c r="M661" s="57"/>
      <c r="N661" s="57"/>
      <c r="O661" s="57"/>
    </row>
    <row r="663" spans="2:15" ht="16.5" customHeight="1">
      <c r="C663" s="149" t="s">
        <v>311</v>
      </c>
      <c r="D663" s="278" t="s">
        <v>66</v>
      </c>
      <c r="E663" s="278"/>
      <c r="F663" s="278"/>
      <c r="G663" s="276" t="s">
        <v>67</v>
      </c>
      <c r="H663" s="276"/>
      <c r="J663" s="279" t="s">
        <v>266</v>
      </c>
      <c r="K663" s="279"/>
      <c r="L663" s="279"/>
    </row>
    <row r="664" spans="2:15">
      <c r="C664" s="8"/>
      <c r="D664" s="8"/>
      <c r="E664" s="1"/>
      <c r="G664" s="276" t="s">
        <v>68</v>
      </c>
      <c r="H664" s="276"/>
      <c r="J664" s="276" t="s">
        <v>69</v>
      </c>
      <c r="K664" s="276"/>
      <c r="L664" s="276"/>
    </row>
    <row r="665" spans="2:15">
      <c r="C665" s="27" t="s">
        <v>70</v>
      </c>
      <c r="D665" s="8"/>
      <c r="E665" s="8"/>
      <c r="F665" s="8"/>
      <c r="G665" s="8"/>
      <c r="H665" s="8"/>
      <c r="I665" s="8"/>
    </row>
    <row r="666" spans="2:15" ht="16.5" customHeight="1">
      <c r="C666" s="8"/>
      <c r="D666" s="278" t="s">
        <v>71</v>
      </c>
      <c r="E666" s="278"/>
      <c r="F666" s="278"/>
      <c r="G666" s="276" t="s">
        <v>67</v>
      </c>
      <c r="H666" s="276"/>
      <c r="I666" s="7"/>
      <c r="J666" s="279" t="s">
        <v>202</v>
      </c>
      <c r="K666" s="279"/>
      <c r="L666" s="279"/>
    </row>
    <row r="667" spans="2:15">
      <c r="C667" s="8"/>
      <c r="D667" s="8"/>
      <c r="E667" s="8"/>
      <c r="F667" s="7"/>
      <c r="G667" s="276" t="s">
        <v>68</v>
      </c>
      <c r="H667" s="276"/>
      <c r="I667" s="7"/>
      <c r="J667" s="276" t="s">
        <v>69</v>
      </c>
      <c r="K667" s="276"/>
      <c r="L667" s="276"/>
    </row>
    <row r="668" spans="2:15">
      <c r="C668" s="8"/>
      <c r="D668" s="8"/>
      <c r="E668" s="8"/>
      <c r="F668" s="7"/>
      <c r="G668" s="27"/>
      <c r="H668" s="27"/>
      <c r="I668" s="7"/>
      <c r="J668" s="27"/>
      <c r="K668" s="27"/>
      <c r="L668" s="27"/>
    </row>
    <row r="669" spans="2:15">
      <c r="C669" s="8"/>
      <c r="D669" s="8"/>
      <c r="E669" s="8"/>
      <c r="F669" s="7"/>
      <c r="G669" s="27"/>
      <c r="H669" s="27"/>
      <c r="I669" s="7"/>
      <c r="J669" s="27"/>
      <c r="K669" s="27"/>
      <c r="L669" s="27"/>
    </row>
    <row r="670" spans="2:15">
      <c r="C670" s="8"/>
      <c r="D670" s="8"/>
      <c r="E670" s="8"/>
      <c r="F670" s="7"/>
      <c r="G670" s="117"/>
      <c r="H670" s="117"/>
      <c r="I670" s="7"/>
      <c r="J670" s="117"/>
      <c r="K670" s="117"/>
      <c r="L670" s="117"/>
    </row>
    <row r="671" spans="2:15">
      <c r="C671" s="8"/>
      <c r="D671" s="8"/>
      <c r="E671" s="8"/>
      <c r="F671" s="7"/>
      <c r="G671" s="117"/>
      <c r="H671" s="117"/>
      <c r="I671" s="7"/>
      <c r="J671" s="117"/>
      <c r="K671" s="117"/>
      <c r="L671" s="117"/>
    </row>
    <row r="672" spans="2:15">
      <c r="C672" s="8"/>
      <c r="D672" s="8"/>
      <c r="E672" s="8"/>
      <c r="F672" s="7"/>
      <c r="G672" s="117"/>
      <c r="H672" s="117"/>
      <c r="I672" s="7"/>
      <c r="J672" s="117"/>
      <c r="K672" s="117"/>
      <c r="L672" s="117"/>
    </row>
    <row r="673" spans="2:14">
      <c r="C673" s="8"/>
      <c r="D673" s="8"/>
      <c r="E673" s="8"/>
      <c r="F673" s="7"/>
      <c r="G673" s="117"/>
      <c r="H673" s="117"/>
      <c r="I673" s="7"/>
      <c r="J673" s="117"/>
      <c r="K673" s="117"/>
      <c r="L673" s="117"/>
    </row>
    <row r="674" spans="2:14">
      <c r="C674" s="8"/>
      <c r="D674" s="8"/>
      <c r="E674" s="8"/>
      <c r="F674" s="7"/>
      <c r="G674" s="117"/>
      <c r="H674" s="117"/>
      <c r="I674" s="7"/>
      <c r="J674" s="117"/>
      <c r="K674" s="117"/>
      <c r="L674" s="117"/>
    </row>
    <row r="675" spans="2:14">
      <c r="C675" s="8"/>
      <c r="D675" s="8"/>
      <c r="E675" s="8"/>
      <c r="F675" s="7"/>
      <c r="G675" s="117"/>
      <c r="H675" s="117"/>
      <c r="I675" s="7"/>
      <c r="J675" s="117"/>
      <c r="K675" s="117"/>
      <c r="L675" s="117"/>
    </row>
    <row r="676" spans="2:14">
      <c r="C676" s="8"/>
      <c r="D676" s="8"/>
      <c r="E676" s="8"/>
      <c r="F676" s="7"/>
      <c r="G676" s="117"/>
      <c r="H676" s="117"/>
      <c r="I676" s="7"/>
      <c r="J676" s="117"/>
      <c r="K676" s="117"/>
      <c r="L676" s="117"/>
    </row>
    <row r="677" spans="2:14">
      <c r="C677" s="8"/>
      <c r="D677" s="8"/>
      <c r="E677" s="8"/>
      <c r="F677" s="7"/>
      <c r="G677" s="117"/>
      <c r="H677" s="117"/>
      <c r="I677" s="7"/>
      <c r="J677" s="117"/>
      <c r="K677" s="117"/>
      <c r="L677" s="117"/>
    </row>
    <row r="678" spans="2:14">
      <c r="J678" s="297" t="s">
        <v>122</v>
      </c>
      <c r="K678" s="297"/>
      <c r="L678" s="297"/>
    </row>
    <row r="679" spans="2:14">
      <c r="J679" s="62"/>
      <c r="K679" s="62"/>
      <c r="L679" s="62"/>
    </row>
    <row r="680" spans="2:14">
      <c r="B680" s="298" t="s">
        <v>120</v>
      </c>
      <c r="C680" s="298"/>
      <c r="D680" s="298"/>
      <c r="E680" s="298"/>
      <c r="F680" s="298"/>
      <c r="G680" s="298"/>
      <c r="H680" s="298"/>
      <c r="I680" s="298"/>
      <c r="J680" s="298"/>
      <c r="K680" s="298"/>
      <c r="L680" s="298"/>
    </row>
    <row r="681" spans="2:14">
      <c r="B681" s="298" t="s">
        <v>121</v>
      </c>
      <c r="C681" s="298"/>
      <c r="D681" s="298"/>
      <c r="E681" s="298"/>
      <c r="F681" s="298"/>
      <c r="G681" s="298"/>
      <c r="H681" s="298"/>
      <c r="I681" s="298"/>
      <c r="J681" s="298"/>
      <c r="K681" s="298"/>
      <c r="L681" s="298"/>
    </row>
    <row r="682" spans="2:14">
      <c r="B682" s="298" t="s">
        <v>272</v>
      </c>
      <c r="C682" s="298"/>
      <c r="D682" s="298"/>
      <c r="E682" s="298"/>
      <c r="F682" s="298"/>
      <c r="G682" s="298"/>
      <c r="H682" s="298"/>
      <c r="I682" s="298"/>
      <c r="J682" s="298"/>
      <c r="K682" s="298"/>
      <c r="L682" s="298"/>
    </row>
    <row r="683" spans="2:14">
      <c r="N683" s="12"/>
    </row>
    <row r="684" spans="2:14">
      <c r="B684" s="291" t="s">
        <v>29</v>
      </c>
      <c r="C684" s="291"/>
      <c r="D684" s="60" t="s">
        <v>30</v>
      </c>
      <c r="E684" s="289" t="s">
        <v>144</v>
      </c>
      <c r="F684" s="289"/>
      <c r="G684" s="289"/>
      <c r="H684" s="289"/>
      <c r="I684" s="289"/>
      <c r="J684" s="289"/>
      <c r="K684" s="289"/>
      <c r="L684" s="289"/>
    </row>
    <row r="685" spans="2:14">
      <c r="B685" s="291"/>
      <c r="C685" s="291"/>
      <c r="D685" s="60" t="s">
        <v>31</v>
      </c>
      <c r="E685" s="289">
        <v>104021</v>
      </c>
      <c r="F685" s="289"/>
      <c r="G685" s="289"/>
      <c r="H685" s="289"/>
      <c r="I685" s="289"/>
      <c r="J685" s="289"/>
      <c r="K685" s="289"/>
      <c r="L685" s="289"/>
    </row>
    <row r="686" spans="2:14">
      <c r="B686" s="290"/>
      <c r="C686" s="290"/>
      <c r="D686" s="290"/>
      <c r="E686" s="290"/>
      <c r="F686" s="290"/>
      <c r="G686" s="290"/>
      <c r="H686" s="290"/>
      <c r="I686" s="290"/>
      <c r="J686" s="290"/>
      <c r="K686" s="290"/>
      <c r="L686" s="290"/>
    </row>
    <row r="687" spans="2:14">
      <c r="B687" s="291" t="s">
        <v>32</v>
      </c>
      <c r="C687" s="291"/>
      <c r="D687" s="60" t="s">
        <v>30</v>
      </c>
      <c r="E687" s="289" t="s">
        <v>144</v>
      </c>
      <c r="F687" s="289"/>
      <c r="G687" s="289"/>
      <c r="H687" s="289"/>
      <c r="I687" s="289"/>
      <c r="J687" s="289"/>
      <c r="K687" s="289"/>
      <c r="L687" s="289"/>
    </row>
    <row r="688" spans="2:14">
      <c r="B688" s="291"/>
      <c r="C688" s="291"/>
      <c r="D688" s="60" t="s">
        <v>31</v>
      </c>
      <c r="E688" s="289">
        <v>104021</v>
      </c>
      <c r="F688" s="289"/>
      <c r="G688" s="289"/>
      <c r="H688" s="289"/>
      <c r="I688" s="289"/>
      <c r="J688" s="289"/>
      <c r="K688" s="289"/>
      <c r="L688" s="289"/>
    </row>
    <row r="689" spans="2:12">
      <c r="B689" s="293"/>
      <c r="C689" s="293"/>
      <c r="D689" s="293"/>
      <c r="E689" s="293"/>
      <c r="F689" s="293"/>
      <c r="G689" s="293"/>
      <c r="H689" s="293"/>
      <c r="I689" s="293"/>
      <c r="J689" s="293"/>
      <c r="K689" s="293"/>
      <c r="L689" s="293"/>
    </row>
    <row r="690" spans="2:12">
      <c r="B690" s="291" t="s">
        <v>33</v>
      </c>
      <c r="C690" s="291"/>
      <c r="D690" s="291"/>
      <c r="E690" s="289" t="s">
        <v>144</v>
      </c>
      <c r="F690" s="289"/>
      <c r="G690" s="289"/>
      <c r="H690" s="289"/>
      <c r="I690" s="289"/>
      <c r="J690" s="289"/>
      <c r="K690" s="289"/>
      <c r="L690" s="289"/>
    </row>
    <row r="691" spans="2:12">
      <c r="B691" s="290"/>
      <c r="C691" s="290"/>
      <c r="D691" s="290"/>
      <c r="E691" s="290"/>
      <c r="F691" s="290"/>
      <c r="G691" s="290"/>
      <c r="H691" s="290"/>
      <c r="I691" s="290"/>
      <c r="J691" s="290"/>
      <c r="K691" s="290"/>
      <c r="L691" s="290"/>
    </row>
    <row r="692" spans="2:12">
      <c r="B692" s="291" t="s">
        <v>34</v>
      </c>
      <c r="C692" s="291"/>
      <c r="D692" s="291"/>
      <c r="E692" s="289">
        <v>1006</v>
      </c>
      <c r="F692" s="289"/>
      <c r="G692" s="289"/>
      <c r="H692" s="289"/>
      <c r="I692" s="289"/>
      <c r="J692" s="289"/>
      <c r="K692" s="289"/>
      <c r="L692" s="289"/>
    </row>
    <row r="693" spans="2:12">
      <c r="B693" s="293"/>
      <c r="C693" s="293"/>
      <c r="D693" s="293"/>
      <c r="E693" s="293"/>
      <c r="F693" s="293"/>
      <c r="G693" s="293"/>
      <c r="H693" s="293"/>
      <c r="I693" s="293"/>
      <c r="J693" s="293"/>
      <c r="K693" s="293"/>
      <c r="L693" s="293"/>
    </row>
    <row r="694" spans="2:12">
      <c r="B694" s="291" t="s">
        <v>35</v>
      </c>
      <c r="C694" s="291"/>
      <c r="D694" s="291"/>
      <c r="E694" s="289">
        <v>1</v>
      </c>
      <c r="F694" s="289"/>
      <c r="G694" s="289"/>
      <c r="H694" s="289"/>
      <c r="I694" s="289"/>
      <c r="J694" s="289"/>
      <c r="K694" s="289"/>
      <c r="L694" s="289"/>
    </row>
    <row r="695" spans="2:12">
      <c r="B695" s="290"/>
      <c r="C695" s="290"/>
      <c r="D695" s="290"/>
      <c r="E695" s="290"/>
      <c r="F695" s="290"/>
      <c r="G695" s="290"/>
      <c r="H695" s="290"/>
      <c r="I695" s="290"/>
      <c r="J695" s="290"/>
      <c r="K695" s="290"/>
      <c r="L695" s="290"/>
    </row>
    <row r="696" spans="2:12">
      <c r="B696" s="294" t="s">
        <v>36</v>
      </c>
      <c r="C696" s="294"/>
      <c r="D696" s="60" t="s">
        <v>37</v>
      </c>
      <c r="E696" s="289" t="s">
        <v>157</v>
      </c>
      <c r="F696" s="289"/>
      <c r="G696" s="289"/>
      <c r="H696" s="289"/>
      <c r="I696" s="289"/>
      <c r="J696" s="289"/>
      <c r="K696" s="289"/>
      <c r="L696" s="289"/>
    </row>
    <row r="697" spans="2:12">
      <c r="B697" s="294"/>
      <c r="C697" s="294"/>
      <c r="D697" s="60" t="s">
        <v>38</v>
      </c>
      <c r="E697" s="295" t="s">
        <v>149</v>
      </c>
      <c r="F697" s="295"/>
      <c r="G697" s="295"/>
      <c r="H697" s="295"/>
      <c r="I697" s="295"/>
      <c r="J697" s="295"/>
      <c r="K697" s="295"/>
      <c r="L697" s="295"/>
    </row>
    <row r="698" spans="2:12">
      <c r="B698" s="294"/>
      <c r="C698" s="294"/>
      <c r="D698" s="60" t="s">
        <v>39</v>
      </c>
      <c r="E698" s="295" t="s">
        <v>142</v>
      </c>
      <c r="F698" s="295"/>
      <c r="G698" s="295"/>
      <c r="H698" s="295"/>
      <c r="I698" s="295"/>
      <c r="J698" s="295"/>
      <c r="K698" s="295"/>
      <c r="L698" s="295"/>
    </row>
    <row r="699" spans="2:12">
      <c r="B699" s="290"/>
      <c r="C699" s="290"/>
      <c r="D699" s="290"/>
      <c r="E699" s="290"/>
      <c r="F699" s="290"/>
      <c r="G699" s="290"/>
      <c r="H699" s="290"/>
      <c r="I699" s="290"/>
      <c r="J699" s="290"/>
      <c r="K699" s="290"/>
      <c r="L699" s="290"/>
    </row>
    <row r="700" spans="2:12" ht="27">
      <c r="B700" s="280" t="s">
        <v>40</v>
      </c>
      <c r="C700" s="281"/>
      <c r="D700" s="60" t="s">
        <v>41</v>
      </c>
      <c r="E700" s="286" t="s">
        <v>145</v>
      </c>
      <c r="F700" s="287"/>
      <c r="G700" s="287"/>
      <c r="H700" s="287"/>
      <c r="I700" s="287"/>
      <c r="J700" s="287"/>
      <c r="K700" s="287"/>
      <c r="L700" s="288"/>
    </row>
    <row r="701" spans="2:12" ht="27">
      <c r="B701" s="282"/>
      <c r="C701" s="283"/>
      <c r="D701" s="60" t="s">
        <v>42</v>
      </c>
      <c r="E701" s="289">
        <v>1108</v>
      </c>
      <c r="F701" s="289"/>
      <c r="G701" s="289"/>
      <c r="H701" s="289"/>
      <c r="I701" s="289"/>
      <c r="J701" s="289"/>
      <c r="K701" s="289"/>
      <c r="L701" s="289"/>
    </row>
    <row r="702" spans="2:12" ht="44.25" customHeight="1">
      <c r="B702" s="282"/>
      <c r="C702" s="283"/>
      <c r="D702" s="60" t="s">
        <v>43</v>
      </c>
      <c r="E702" s="286" t="s">
        <v>191</v>
      </c>
      <c r="F702" s="287"/>
      <c r="G702" s="287"/>
      <c r="H702" s="287"/>
      <c r="I702" s="287"/>
      <c r="J702" s="287"/>
      <c r="K702" s="287"/>
      <c r="L702" s="288"/>
    </row>
    <row r="703" spans="2:12" ht="27">
      <c r="B703" s="284"/>
      <c r="C703" s="285"/>
      <c r="D703" s="60" t="s">
        <v>44</v>
      </c>
      <c r="E703" s="289">
        <v>11005</v>
      </c>
      <c r="F703" s="289"/>
      <c r="G703" s="289"/>
      <c r="H703" s="289"/>
      <c r="I703" s="289"/>
      <c r="J703" s="289"/>
      <c r="K703" s="289"/>
      <c r="L703" s="289"/>
    </row>
    <row r="704" spans="2:12">
      <c r="B704" s="290"/>
      <c r="C704" s="290"/>
      <c r="D704" s="290"/>
      <c r="E704" s="290"/>
      <c r="F704" s="290"/>
      <c r="G704" s="290"/>
      <c r="H704" s="290"/>
      <c r="I704" s="290"/>
      <c r="J704" s="290"/>
      <c r="K704" s="290"/>
      <c r="L704" s="290"/>
    </row>
    <row r="705" spans="2:15">
      <c r="B705" s="291" t="s">
        <v>45</v>
      </c>
      <c r="C705" s="291"/>
      <c r="D705" s="291"/>
      <c r="E705" s="289" t="s">
        <v>148</v>
      </c>
      <c r="F705" s="289"/>
      <c r="G705" s="289"/>
      <c r="H705" s="289"/>
      <c r="I705" s="289"/>
      <c r="J705" s="289"/>
      <c r="K705" s="289"/>
      <c r="L705" s="289"/>
    </row>
    <row r="707" spans="2:15" ht="54.75" customHeight="1">
      <c r="B707" s="277" t="s">
        <v>50</v>
      </c>
      <c r="C707" s="292" t="s">
        <v>1</v>
      </c>
      <c r="D707" s="292"/>
      <c r="E707" s="277" t="s">
        <v>49</v>
      </c>
      <c r="F707" s="277" t="s">
        <v>3</v>
      </c>
      <c r="G707" s="277"/>
      <c r="H707" s="277"/>
      <c r="I707" s="277" t="s">
        <v>47</v>
      </c>
      <c r="J707" s="277" t="s">
        <v>4</v>
      </c>
      <c r="K707" s="277" t="s">
        <v>5</v>
      </c>
      <c r="L707" s="277" t="s">
        <v>6</v>
      </c>
      <c r="M707" s="277" t="s">
        <v>46</v>
      </c>
      <c r="N707" s="277"/>
      <c r="O707" s="277" t="s">
        <v>7</v>
      </c>
    </row>
    <row r="708" spans="2:15" ht="54">
      <c r="B708" s="277"/>
      <c r="C708" s="61" t="s">
        <v>8</v>
      </c>
      <c r="D708" s="59" t="s">
        <v>0</v>
      </c>
      <c r="E708" s="277"/>
      <c r="F708" s="59" t="s">
        <v>48</v>
      </c>
      <c r="G708" s="59" t="s">
        <v>9</v>
      </c>
      <c r="H708" s="59" t="s">
        <v>10</v>
      </c>
      <c r="I708" s="277"/>
      <c r="J708" s="277"/>
      <c r="K708" s="277"/>
      <c r="L708" s="277"/>
      <c r="M708" s="59" t="s">
        <v>11</v>
      </c>
      <c r="N708" s="59" t="s">
        <v>12</v>
      </c>
      <c r="O708" s="277"/>
    </row>
    <row r="709" spans="2:15">
      <c r="B709" s="63" t="s">
        <v>13</v>
      </c>
      <c r="C709" s="63" t="s">
        <v>14</v>
      </c>
      <c r="D709" s="63" t="s">
        <v>15</v>
      </c>
      <c r="E709" s="63" t="s">
        <v>16</v>
      </c>
      <c r="F709" s="63" t="s">
        <v>17</v>
      </c>
      <c r="G709" s="63" t="s">
        <v>18</v>
      </c>
      <c r="H709" s="63" t="s">
        <v>19</v>
      </c>
      <c r="I709" s="63" t="s">
        <v>20</v>
      </c>
      <c r="J709" s="63" t="s">
        <v>21</v>
      </c>
      <c r="K709" s="63" t="s">
        <v>22</v>
      </c>
      <c r="L709" s="63" t="s">
        <v>23</v>
      </c>
      <c r="M709" s="63" t="s">
        <v>24</v>
      </c>
      <c r="N709" s="63" t="s">
        <v>25</v>
      </c>
      <c r="O709" s="63" t="s">
        <v>26</v>
      </c>
    </row>
    <row r="710" spans="2:15">
      <c r="B710" s="4">
        <v>1100000</v>
      </c>
      <c r="C710" s="5" t="s">
        <v>72</v>
      </c>
      <c r="D710" s="4" t="s">
        <v>28</v>
      </c>
      <c r="E710" s="25">
        <f>E712</f>
        <v>0</v>
      </c>
      <c r="F710" s="183"/>
      <c r="G710" s="177">
        <f>G711</f>
        <v>2226.0700000000002</v>
      </c>
      <c r="H710" s="25">
        <f t="shared" ref="H710" si="56">H712</f>
        <v>0</v>
      </c>
      <c r="I710" s="177">
        <f t="shared" ref="I710:I711" si="57">E710+F710+G710+H710</f>
        <v>2226.0700000000002</v>
      </c>
      <c r="J710" s="177">
        <f>J712</f>
        <v>2226.0700000000002</v>
      </c>
      <c r="K710" s="177">
        <f t="shared" ref="K710:L710" si="58">K712</f>
        <v>2226.0700000000002</v>
      </c>
      <c r="L710" s="177">
        <f t="shared" si="58"/>
        <v>2226.0700000000002</v>
      </c>
      <c r="M710" s="10"/>
      <c r="N710" s="10"/>
      <c r="O710" s="10"/>
    </row>
    <row r="711" spans="2:15" ht="27">
      <c r="B711" s="4">
        <v>1172000</v>
      </c>
      <c r="C711" s="6" t="s">
        <v>58</v>
      </c>
      <c r="D711" s="4" t="s">
        <v>28</v>
      </c>
      <c r="E711" s="10"/>
      <c r="F711" s="148"/>
      <c r="G711" s="183">
        <v>2226.0700000000002</v>
      </c>
      <c r="H711" s="10"/>
      <c r="I711" s="177">
        <f t="shared" si="57"/>
        <v>2226.0700000000002</v>
      </c>
      <c r="J711" s="183">
        <f>J712</f>
        <v>2226.0700000000002</v>
      </c>
      <c r="K711" s="183">
        <f t="shared" ref="K711:L711" si="59">K712</f>
        <v>2226.0700000000002</v>
      </c>
      <c r="L711" s="183">
        <f t="shared" si="59"/>
        <v>2226.0700000000002</v>
      </c>
      <c r="M711" s="10"/>
      <c r="N711" s="10"/>
      <c r="O711" s="10"/>
    </row>
    <row r="712" spans="2:15">
      <c r="B712" s="4">
        <v>1172300</v>
      </c>
      <c r="C712" s="5" t="s">
        <v>111</v>
      </c>
      <c r="D712" s="4">
        <v>482300</v>
      </c>
      <c r="E712" s="10"/>
      <c r="F712" s="148"/>
      <c r="H712" s="10"/>
      <c r="I712" s="177"/>
      <c r="J712" s="183">
        <v>2226.0700000000002</v>
      </c>
      <c r="K712" s="183">
        <v>2226.0700000000002</v>
      </c>
      <c r="L712" s="183">
        <v>2226.0700000000002</v>
      </c>
      <c r="M712" s="10"/>
      <c r="N712" s="10"/>
      <c r="O712" s="10"/>
    </row>
    <row r="713" spans="2:15">
      <c r="B713" s="4"/>
      <c r="C713" s="4" t="s">
        <v>184</v>
      </c>
      <c r="D713" s="4"/>
      <c r="E713" s="25">
        <f>E710</f>
        <v>0</v>
      </c>
      <c r="F713" s="183"/>
      <c r="G713" s="177">
        <f t="shared" ref="G713:H713" si="60">G710</f>
        <v>2226.0700000000002</v>
      </c>
      <c r="H713" s="25">
        <f t="shared" si="60"/>
        <v>0</v>
      </c>
      <c r="I713" s="177">
        <f>E713+F713+G713+H713</f>
        <v>2226.0700000000002</v>
      </c>
      <c r="J713" s="177">
        <f>J710</f>
        <v>2226.0700000000002</v>
      </c>
      <c r="K713" s="177">
        <f>K710</f>
        <v>2226.0700000000002</v>
      </c>
      <c r="L713" s="177">
        <f>L710</f>
        <v>2226.0700000000002</v>
      </c>
      <c r="M713" s="10"/>
      <c r="N713" s="10"/>
      <c r="O713" s="10"/>
    </row>
    <row r="714" spans="2:15" s="147" customFormat="1">
      <c r="B714" s="55"/>
      <c r="C714" s="55"/>
      <c r="D714" s="55"/>
      <c r="E714" s="56"/>
      <c r="F714" s="56"/>
      <c r="G714" s="205"/>
      <c r="H714" s="56"/>
      <c r="I714" s="205"/>
      <c r="J714" s="205"/>
      <c r="K714" s="205"/>
      <c r="L714" s="205"/>
      <c r="M714" s="57"/>
      <c r="N714" s="57"/>
      <c r="O714" s="57"/>
    </row>
    <row r="715" spans="2:15">
      <c r="B715" s="55"/>
      <c r="C715" s="55"/>
      <c r="D715" s="55"/>
      <c r="E715" s="56"/>
      <c r="F715" s="57"/>
      <c r="G715" s="57"/>
      <c r="H715" s="57"/>
      <c r="I715" s="56"/>
      <c r="J715" s="56"/>
      <c r="K715" s="56"/>
      <c r="L715" s="56"/>
      <c r="M715" s="57"/>
      <c r="N715" s="57"/>
      <c r="O715" s="57"/>
    </row>
    <row r="716" spans="2:15" ht="16.5" customHeight="1">
      <c r="C716" s="149" t="s">
        <v>311</v>
      </c>
      <c r="D716" s="278" t="s">
        <v>66</v>
      </c>
      <c r="E716" s="278"/>
      <c r="F716" s="278"/>
      <c r="G716" s="276" t="s">
        <v>67</v>
      </c>
      <c r="H716" s="276"/>
      <c r="J716" s="279" t="s">
        <v>266</v>
      </c>
      <c r="K716" s="279"/>
      <c r="L716" s="279"/>
    </row>
    <row r="717" spans="2:15">
      <c r="C717" s="8"/>
      <c r="D717" s="8"/>
      <c r="E717" s="1"/>
      <c r="G717" s="276" t="s">
        <v>68</v>
      </c>
      <c r="H717" s="276"/>
      <c r="J717" s="276" t="s">
        <v>69</v>
      </c>
      <c r="K717" s="276"/>
      <c r="L717" s="276"/>
    </row>
    <row r="718" spans="2:15">
      <c r="C718" s="58" t="s">
        <v>70</v>
      </c>
      <c r="D718" s="8"/>
      <c r="E718" s="8"/>
      <c r="F718" s="8"/>
      <c r="G718" s="8"/>
      <c r="H718" s="8"/>
      <c r="I718" s="8"/>
    </row>
    <row r="719" spans="2:15" ht="16.5" customHeight="1">
      <c r="C719" s="8"/>
      <c r="D719" s="278" t="s">
        <v>71</v>
      </c>
      <c r="E719" s="278"/>
      <c r="F719" s="278"/>
      <c r="G719" s="276" t="s">
        <v>67</v>
      </c>
      <c r="H719" s="276"/>
      <c r="I719" s="7"/>
      <c r="J719" s="279" t="s">
        <v>202</v>
      </c>
      <c r="K719" s="279"/>
      <c r="L719" s="279"/>
    </row>
    <row r="720" spans="2:15">
      <c r="C720" s="8"/>
      <c r="D720" s="8"/>
      <c r="E720" s="8"/>
      <c r="F720" s="7"/>
      <c r="G720" s="276" t="s">
        <v>68</v>
      </c>
      <c r="H720" s="276"/>
      <c r="I720" s="7"/>
      <c r="J720" s="276" t="s">
        <v>69</v>
      </c>
      <c r="K720" s="276"/>
      <c r="L720" s="276"/>
    </row>
    <row r="722" spans="2:14">
      <c r="C722" s="8"/>
      <c r="D722" s="8"/>
      <c r="E722" s="8"/>
      <c r="F722" s="7"/>
      <c r="G722" s="53"/>
      <c r="H722" s="53"/>
      <c r="I722" s="7"/>
      <c r="J722" s="53"/>
      <c r="K722" s="53"/>
      <c r="L722" s="53"/>
    </row>
    <row r="723" spans="2:14">
      <c r="C723" s="8"/>
      <c r="D723" s="8"/>
      <c r="E723" s="8"/>
      <c r="F723" s="7"/>
      <c r="G723" s="53"/>
      <c r="H723" s="53"/>
      <c r="I723" s="7"/>
      <c r="J723" s="53"/>
      <c r="K723" s="53"/>
      <c r="L723" s="53"/>
    </row>
    <row r="724" spans="2:14">
      <c r="C724" s="8"/>
      <c r="D724" s="8"/>
      <c r="E724" s="8"/>
      <c r="F724" s="7"/>
      <c r="G724" s="117"/>
      <c r="H724" s="117"/>
      <c r="I724" s="7"/>
      <c r="J724" s="117"/>
      <c r="K724" s="117"/>
      <c r="L724" s="117"/>
    </row>
    <row r="725" spans="2:14">
      <c r="C725" s="8"/>
      <c r="D725" s="8"/>
      <c r="E725" s="8"/>
      <c r="F725" s="7"/>
      <c r="G725" s="117"/>
      <c r="H725" s="117"/>
      <c r="I725" s="7"/>
      <c r="J725" s="117"/>
      <c r="K725" s="117"/>
      <c r="L725" s="117"/>
    </row>
    <row r="726" spans="2:14">
      <c r="C726" s="8"/>
      <c r="D726" s="8"/>
      <c r="E726" s="8"/>
      <c r="F726" s="7"/>
      <c r="G726" s="117"/>
      <c r="H726" s="117"/>
      <c r="I726" s="7"/>
      <c r="J726" s="117"/>
      <c r="K726" s="117"/>
      <c r="L726" s="117"/>
    </row>
    <row r="727" spans="2:14">
      <c r="C727" s="8"/>
      <c r="D727" s="8"/>
      <c r="E727" s="8"/>
      <c r="F727" s="7"/>
      <c r="G727" s="117"/>
      <c r="H727" s="117"/>
      <c r="I727" s="7"/>
      <c r="J727" s="117"/>
      <c r="K727" s="117"/>
      <c r="L727" s="117"/>
    </row>
    <row r="728" spans="2:14">
      <c r="J728" s="297" t="s">
        <v>122</v>
      </c>
      <c r="K728" s="297"/>
      <c r="L728" s="297"/>
    </row>
    <row r="729" spans="2:14">
      <c r="J729" s="102"/>
      <c r="K729" s="102"/>
      <c r="L729" s="102"/>
    </row>
    <row r="730" spans="2:14">
      <c r="B730" s="298" t="s">
        <v>120</v>
      </c>
      <c r="C730" s="298"/>
      <c r="D730" s="298"/>
      <c r="E730" s="298"/>
      <c r="F730" s="298"/>
      <c r="G730" s="298"/>
      <c r="H730" s="298"/>
      <c r="I730" s="298"/>
      <c r="J730" s="298"/>
      <c r="K730" s="298"/>
      <c r="L730" s="298"/>
    </row>
    <row r="731" spans="2:14">
      <c r="B731" s="298" t="s">
        <v>121</v>
      </c>
      <c r="C731" s="298"/>
      <c r="D731" s="298"/>
      <c r="E731" s="298"/>
      <c r="F731" s="298"/>
      <c r="G731" s="298"/>
      <c r="H731" s="298"/>
      <c r="I731" s="298"/>
      <c r="J731" s="298"/>
      <c r="K731" s="298"/>
      <c r="L731" s="298"/>
    </row>
    <row r="732" spans="2:14">
      <c r="B732" s="298" t="s">
        <v>272</v>
      </c>
      <c r="C732" s="298"/>
      <c r="D732" s="298"/>
      <c r="E732" s="298"/>
      <c r="F732" s="298"/>
      <c r="G732" s="298"/>
      <c r="H732" s="298"/>
      <c r="I732" s="298"/>
      <c r="J732" s="298"/>
      <c r="K732" s="298"/>
      <c r="L732" s="298"/>
    </row>
    <row r="733" spans="2:14">
      <c r="N733" s="12"/>
    </row>
    <row r="734" spans="2:14">
      <c r="B734" s="291" t="s">
        <v>29</v>
      </c>
      <c r="C734" s="291"/>
      <c r="D734" s="100" t="s">
        <v>30</v>
      </c>
      <c r="E734" s="289" t="s">
        <v>144</v>
      </c>
      <c r="F734" s="289"/>
      <c r="G734" s="289"/>
      <c r="H734" s="289"/>
      <c r="I734" s="289"/>
      <c r="J734" s="289"/>
      <c r="K734" s="289"/>
      <c r="L734" s="289"/>
    </row>
    <row r="735" spans="2:14">
      <c r="B735" s="291"/>
      <c r="C735" s="291"/>
      <c r="D735" s="100" t="s">
        <v>31</v>
      </c>
      <c r="E735" s="289">
        <v>104021</v>
      </c>
      <c r="F735" s="289"/>
      <c r="G735" s="289"/>
      <c r="H735" s="289"/>
      <c r="I735" s="289"/>
      <c r="J735" s="289"/>
      <c r="K735" s="289"/>
      <c r="L735" s="289"/>
    </row>
    <row r="736" spans="2:14">
      <c r="B736" s="290"/>
      <c r="C736" s="290"/>
      <c r="D736" s="290"/>
      <c r="E736" s="290"/>
      <c r="F736" s="290"/>
      <c r="G736" s="290"/>
      <c r="H736" s="290"/>
      <c r="I736" s="290"/>
      <c r="J736" s="290"/>
      <c r="K736" s="290"/>
      <c r="L736" s="290"/>
    </row>
    <row r="737" spans="2:12">
      <c r="B737" s="291" t="s">
        <v>32</v>
      </c>
      <c r="C737" s="291"/>
      <c r="D737" s="100" t="s">
        <v>30</v>
      </c>
      <c r="E737" s="289" t="s">
        <v>144</v>
      </c>
      <c r="F737" s="289"/>
      <c r="G737" s="289"/>
      <c r="H737" s="289"/>
      <c r="I737" s="289"/>
      <c r="J737" s="289"/>
      <c r="K737" s="289"/>
      <c r="L737" s="289"/>
    </row>
    <row r="738" spans="2:12">
      <c r="B738" s="291"/>
      <c r="C738" s="291"/>
      <c r="D738" s="100" t="s">
        <v>31</v>
      </c>
      <c r="E738" s="289">
        <v>104021</v>
      </c>
      <c r="F738" s="289"/>
      <c r="G738" s="289"/>
      <c r="H738" s="289"/>
      <c r="I738" s="289"/>
      <c r="J738" s="289"/>
      <c r="K738" s="289"/>
      <c r="L738" s="289"/>
    </row>
    <row r="739" spans="2:12">
      <c r="B739" s="293"/>
      <c r="C739" s="293"/>
      <c r="D739" s="293"/>
      <c r="E739" s="293"/>
      <c r="F739" s="293"/>
      <c r="G739" s="293"/>
      <c r="H739" s="293"/>
      <c r="I739" s="293"/>
      <c r="J739" s="293"/>
      <c r="K739" s="293"/>
      <c r="L739" s="293"/>
    </row>
    <row r="740" spans="2:12">
      <c r="B740" s="291" t="s">
        <v>33</v>
      </c>
      <c r="C740" s="291"/>
      <c r="D740" s="291"/>
      <c r="E740" s="289" t="s">
        <v>144</v>
      </c>
      <c r="F740" s="289"/>
      <c r="G740" s="289"/>
      <c r="H740" s="289"/>
      <c r="I740" s="289"/>
      <c r="J740" s="289"/>
      <c r="K740" s="289"/>
      <c r="L740" s="289"/>
    </row>
    <row r="741" spans="2:12">
      <c r="B741" s="290"/>
      <c r="C741" s="290"/>
      <c r="D741" s="290"/>
      <c r="E741" s="290"/>
      <c r="F741" s="290"/>
      <c r="G741" s="290"/>
      <c r="H741" s="290"/>
      <c r="I741" s="290"/>
      <c r="J741" s="290"/>
      <c r="K741" s="290"/>
      <c r="L741" s="290"/>
    </row>
    <row r="742" spans="2:12">
      <c r="B742" s="291" t="s">
        <v>34</v>
      </c>
      <c r="C742" s="291"/>
      <c r="D742" s="291"/>
      <c r="E742" s="289">
        <v>1006</v>
      </c>
      <c r="F742" s="289"/>
      <c r="G742" s="289"/>
      <c r="H742" s="289"/>
      <c r="I742" s="289"/>
      <c r="J742" s="289"/>
      <c r="K742" s="289"/>
      <c r="L742" s="289"/>
    </row>
    <row r="743" spans="2:12">
      <c r="B743" s="293"/>
      <c r="C743" s="293"/>
      <c r="D743" s="293"/>
      <c r="E743" s="293"/>
      <c r="F743" s="293"/>
      <c r="G743" s="293"/>
      <c r="H743" s="293"/>
      <c r="I743" s="293"/>
      <c r="J743" s="293"/>
      <c r="K743" s="293"/>
      <c r="L743" s="293"/>
    </row>
    <row r="744" spans="2:12">
      <c r="B744" s="291" t="s">
        <v>35</v>
      </c>
      <c r="C744" s="291"/>
      <c r="D744" s="291"/>
      <c r="E744" s="289">
        <v>1</v>
      </c>
      <c r="F744" s="289"/>
      <c r="G744" s="289"/>
      <c r="H744" s="289"/>
      <c r="I744" s="289"/>
      <c r="J744" s="289"/>
      <c r="K744" s="289"/>
      <c r="L744" s="289"/>
    </row>
    <row r="745" spans="2:12">
      <c r="B745" s="290"/>
      <c r="C745" s="290"/>
      <c r="D745" s="290"/>
      <c r="E745" s="290"/>
      <c r="F745" s="290"/>
      <c r="G745" s="290"/>
      <c r="H745" s="290"/>
      <c r="I745" s="290"/>
      <c r="J745" s="290"/>
      <c r="K745" s="290"/>
      <c r="L745" s="290"/>
    </row>
    <row r="746" spans="2:12">
      <c r="B746" s="294" t="s">
        <v>36</v>
      </c>
      <c r="C746" s="294"/>
      <c r="D746" s="100" t="s">
        <v>37</v>
      </c>
      <c r="E746" s="295" t="s">
        <v>142</v>
      </c>
      <c r="F746" s="295"/>
      <c r="G746" s="295"/>
      <c r="H746" s="295"/>
      <c r="I746" s="295"/>
      <c r="J746" s="295"/>
      <c r="K746" s="295"/>
      <c r="L746" s="295"/>
    </row>
    <row r="747" spans="2:12">
      <c r="B747" s="294"/>
      <c r="C747" s="294"/>
      <c r="D747" s="100" t="s">
        <v>38</v>
      </c>
      <c r="E747" s="295" t="s">
        <v>142</v>
      </c>
      <c r="F747" s="295"/>
      <c r="G747" s="295"/>
      <c r="H747" s="295"/>
      <c r="I747" s="295"/>
      <c r="J747" s="295"/>
      <c r="K747" s="295"/>
      <c r="L747" s="295"/>
    </row>
    <row r="748" spans="2:12">
      <c r="B748" s="294"/>
      <c r="C748" s="294"/>
      <c r="D748" s="100" t="s">
        <v>39</v>
      </c>
      <c r="E748" s="295" t="s">
        <v>143</v>
      </c>
      <c r="F748" s="295"/>
      <c r="G748" s="295"/>
      <c r="H748" s="295"/>
      <c r="I748" s="295"/>
      <c r="J748" s="295"/>
      <c r="K748" s="295"/>
      <c r="L748" s="295"/>
    </row>
    <row r="749" spans="2:12">
      <c r="B749" s="290"/>
      <c r="C749" s="290"/>
      <c r="D749" s="290"/>
      <c r="E749" s="290"/>
      <c r="F749" s="290"/>
      <c r="G749" s="290"/>
      <c r="H749" s="290"/>
      <c r="I749" s="290"/>
      <c r="J749" s="290"/>
      <c r="K749" s="290"/>
      <c r="L749" s="290"/>
    </row>
    <row r="750" spans="2:12" ht="27">
      <c r="B750" s="280" t="s">
        <v>40</v>
      </c>
      <c r="C750" s="281"/>
      <c r="D750" s="100" t="s">
        <v>41</v>
      </c>
      <c r="E750" s="286" t="s">
        <v>145</v>
      </c>
      <c r="F750" s="287"/>
      <c r="G750" s="287"/>
      <c r="H750" s="287"/>
      <c r="I750" s="287"/>
      <c r="J750" s="287"/>
      <c r="K750" s="287"/>
      <c r="L750" s="288"/>
    </row>
    <row r="751" spans="2:12" ht="27">
      <c r="B751" s="282"/>
      <c r="C751" s="283"/>
      <c r="D751" s="100" t="s">
        <v>42</v>
      </c>
      <c r="E751" s="289">
        <v>1108</v>
      </c>
      <c r="F751" s="289"/>
      <c r="G751" s="289"/>
      <c r="H751" s="289"/>
      <c r="I751" s="289"/>
      <c r="J751" s="289"/>
      <c r="K751" s="289"/>
      <c r="L751" s="289"/>
    </row>
    <row r="752" spans="2:12" ht="27">
      <c r="B752" s="282"/>
      <c r="C752" s="283"/>
      <c r="D752" s="100" t="s">
        <v>43</v>
      </c>
      <c r="E752" s="286" t="s">
        <v>199</v>
      </c>
      <c r="F752" s="287"/>
      <c r="G752" s="287"/>
      <c r="H752" s="287"/>
      <c r="I752" s="287"/>
      <c r="J752" s="287"/>
      <c r="K752" s="287"/>
      <c r="L752" s="288"/>
    </row>
    <row r="753" spans="2:15" ht="27">
      <c r="B753" s="284"/>
      <c r="C753" s="285"/>
      <c r="D753" s="100" t="s">
        <v>44</v>
      </c>
      <c r="E753" s="289">
        <v>11006</v>
      </c>
      <c r="F753" s="289"/>
      <c r="G753" s="289"/>
      <c r="H753" s="289"/>
      <c r="I753" s="289"/>
      <c r="J753" s="289"/>
      <c r="K753" s="289"/>
      <c r="L753" s="289"/>
    </row>
    <row r="754" spans="2:15">
      <c r="B754" s="290"/>
      <c r="C754" s="290"/>
      <c r="D754" s="290"/>
      <c r="E754" s="290"/>
      <c r="F754" s="290"/>
      <c r="G754" s="290"/>
      <c r="H754" s="290"/>
      <c r="I754" s="290"/>
      <c r="J754" s="290"/>
      <c r="K754" s="290"/>
      <c r="L754" s="290"/>
    </row>
    <row r="755" spans="2:15">
      <c r="B755" s="291" t="s">
        <v>45</v>
      </c>
      <c r="C755" s="291"/>
      <c r="D755" s="291"/>
      <c r="E755" s="289" t="s">
        <v>148</v>
      </c>
      <c r="F755" s="289"/>
      <c r="G755" s="289"/>
      <c r="H755" s="289"/>
      <c r="I755" s="289"/>
      <c r="J755" s="289"/>
      <c r="K755" s="289"/>
      <c r="L755" s="289"/>
    </row>
    <row r="757" spans="2:15" ht="72.75" customHeight="1">
      <c r="B757" s="277" t="s">
        <v>50</v>
      </c>
      <c r="C757" s="292" t="s">
        <v>1</v>
      </c>
      <c r="D757" s="292"/>
      <c r="E757" s="277" t="s">
        <v>49</v>
      </c>
      <c r="F757" s="277" t="s">
        <v>3</v>
      </c>
      <c r="G757" s="277"/>
      <c r="H757" s="277"/>
      <c r="I757" s="277" t="s">
        <v>47</v>
      </c>
      <c r="J757" s="277" t="s">
        <v>4</v>
      </c>
      <c r="K757" s="277" t="s">
        <v>5</v>
      </c>
      <c r="L757" s="277" t="s">
        <v>6</v>
      </c>
      <c r="M757" s="277" t="s">
        <v>46</v>
      </c>
      <c r="N757" s="277"/>
      <c r="O757" s="277" t="s">
        <v>7</v>
      </c>
    </row>
    <row r="758" spans="2:15" ht="54">
      <c r="B758" s="277"/>
      <c r="C758" s="101" t="s">
        <v>8</v>
      </c>
      <c r="D758" s="99" t="s">
        <v>0</v>
      </c>
      <c r="E758" s="277"/>
      <c r="F758" s="99" t="s">
        <v>48</v>
      </c>
      <c r="G758" s="99" t="s">
        <v>9</v>
      </c>
      <c r="H758" s="99" t="s">
        <v>10</v>
      </c>
      <c r="I758" s="277"/>
      <c r="J758" s="277"/>
      <c r="K758" s="277"/>
      <c r="L758" s="277"/>
      <c r="M758" s="99" t="s">
        <v>11</v>
      </c>
      <c r="N758" s="99" t="s">
        <v>12</v>
      </c>
      <c r="O758" s="277"/>
    </row>
    <row r="759" spans="2:15">
      <c r="B759" s="103" t="s">
        <v>13</v>
      </c>
      <c r="C759" s="103" t="s">
        <v>14</v>
      </c>
      <c r="D759" s="103" t="s">
        <v>15</v>
      </c>
      <c r="E759" s="103" t="s">
        <v>16</v>
      </c>
      <c r="F759" s="103" t="s">
        <v>17</v>
      </c>
      <c r="G759" s="103" t="s">
        <v>18</v>
      </c>
      <c r="H759" s="103" t="s">
        <v>19</v>
      </c>
      <c r="I759" s="103" t="s">
        <v>20</v>
      </c>
      <c r="J759" s="103" t="s">
        <v>21</v>
      </c>
      <c r="K759" s="103" t="s">
        <v>22</v>
      </c>
      <c r="L759" s="103" t="s">
        <v>23</v>
      </c>
      <c r="M759" s="103" t="s">
        <v>24</v>
      </c>
      <c r="N759" s="103" t="s">
        <v>25</v>
      </c>
      <c r="O759" s="103" t="s">
        <v>26</v>
      </c>
    </row>
    <row r="760" spans="2:15">
      <c r="B760" s="4">
        <v>1100000</v>
      </c>
      <c r="C760" s="5" t="s">
        <v>72</v>
      </c>
      <c r="D760" s="4" t="s">
        <v>28</v>
      </c>
      <c r="E760" s="25">
        <f>E762</f>
        <v>0</v>
      </c>
      <c r="F760" s="25">
        <f t="shared" ref="F760:H760" si="61">F762</f>
        <v>0</v>
      </c>
      <c r="G760" s="177">
        <f>G761</f>
        <v>8741.23</v>
      </c>
      <c r="H760" s="25">
        <f t="shared" si="61"/>
        <v>0</v>
      </c>
      <c r="I760" s="177">
        <f>E760+F760+G760+H760</f>
        <v>8741.23</v>
      </c>
      <c r="J760" s="177">
        <f>J762</f>
        <v>8741.23</v>
      </c>
      <c r="K760" s="177">
        <f t="shared" ref="K760:L760" si="62">K762</f>
        <v>8741.23</v>
      </c>
      <c r="L760" s="177">
        <f t="shared" si="62"/>
        <v>8741.23</v>
      </c>
      <c r="M760" s="10"/>
      <c r="N760" s="10"/>
      <c r="O760" s="10"/>
    </row>
    <row r="761" spans="2:15">
      <c r="B761" s="66">
        <v>1122000</v>
      </c>
      <c r="C761" s="67" t="s">
        <v>185</v>
      </c>
      <c r="D761" s="4" t="s">
        <v>28</v>
      </c>
      <c r="E761" s="25"/>
      <c r="F761" s="10"/>
      <c r="G761" s="177">
        <f>G762</f>
        <v>8741.23</v>
      </c>
      <c r="H761" s="10"/>
      <c r="I761" s="177">
        <f>E761+F761+G761+H761</f>
        <v>8741.23</v>
      </c>
      <c r="J761" s="177">
        <f>J762</f>
        <v>8741.23</v>
      </c>
      <c r="K761" s="177">
        <f t="shared" ref="K761:L761" si="63">K762</f>
        <v>8741.23</v>
      </c>
      <c r="L761" s="177">
        <f t="shared" si="63"/>
        <v>8741.23</v>
      </c>
      <c r="M761" s="10"/>
      <c r="N761" s="10"/>
      <c r="O761" s="10"/>
    </row>
    <row r="762" spans="2:15">
      <c r="B762" s="66">
        <v>1122200</v>
      </c>
      <c r="C762" s="65" t="s">
        <v>86</v>
      </c>
      <c r="D762" s="66">
        <v>422200</v>
      </c>
      <c r="E762" s="25"/>
      <c r="F762" s="10"/>
      <c r="G762" s="177">
        <v>8741.23</v>
      </c>
      <c r="H762" s="10"/>
      <c r="I762" s="177">
        <f>E762+F762+G762+H762</f>
        <v>8741.23</v>
      </c>
      <c r="J762" s="177">
        <v>8741.23</v>
      </c>
      <c r="K762" s="177">
        <v>8741.23</v>
      </c>
      <c r="L762" s="177">
        <v>8741.23</v>
      </c>
      <c r="M762" s="10"/>
      <c r="N762" s="10"/>
      <c r="O762" s="10"/>
    </row>
    <row r="763" spans="2:15">
      <c r="B763" s="4">
        <v>1000000</v>
      </c>
      <c r="C763" s="4" t="s">
        <v>184</v>
      </c>
      <c r="D763" s="4"/>
      <c r="E763" s="25">
        <f>E760</f>
        <v>0</v>
      </c>
      <c r="F763" s="25">
        <f>F760</f>
        <v>0</v>
      </c>
      <c r="G763" s="177">
        <f>G760</f>
        <v>8741.23</v>
      </c>
      <c r="H763" s="25">
        <f>H760</f>
        <v>0</v>
      </c>
      <c r="I763" s="177">
        <f>E763+F763+G763+H763</f>
        <v>8741.23</v>
      </c>
      <c r="J763" s="177">
        <f>J760</f>
        <v>8741.23</v>
      </c>
      <c r="K763" s="177">
        <f>K760</f>
        <v>8741.23</v>
      </c>
      <c r="L763" s="177">
        <f>L760</f>
        <v>8741.23</v>
      </c>
      <c r="M763" s="10"/>
      <c r="N763" s="10"/>
      <c r="O763" s="10"/>
    </row>
    <row r="764" spans="2:15">
      <c r="B764" s="55"/>
      <c r="C764" s="55"/>
      <c r="D764" s="55"/>
      <c r="E764" s="56"/>
      <c r="F764" s="56"/>
      <c r="G764" s="56"/>
      <c r="H764" s="56"/>
      <c r="I764" s="56"/>
      <c r="J764" s="56"/>
      <c r="K764" s="56"/>
      <c r="L764" s="56"/>
      <c r="M764" s="57"/>
      <c r="N764" s="57"/>
      <c r="O764" s="57"/>
    </row>
    <row r="766" spans="2:15" ht="16.5" customHeight="1">
      <c r="C766" s="149" t="s">
        <v>311</v>
      </c>
      <c r="D766" s="278" t="s">
        <v>66</v>
      </c>
      <c r="E766" s="278"/>
      <c r="F766" s="278"/>
      <c r="G766" s="276" t="s">
        <v>67</v>
      </c>
      <c r="H766" s="276"/>
      <c r="J766" s="279" t="s">
        <v>266</v>
      </c>
      <c r="K766" s="279"/>
      <c r="L766" s="279"/>
    </row>
    <row r="767" spans="2:15">
      <c r="C767" s="8"/>
      <c r="D767" s="8"/>
      <c r="E767" s="1"/>
      <c r="G767" s="276" t="s">
        <v>68</v>
      </c>
      <c r="H767" s="276"/>
      <c r="J767" s="276" t="s">
        <v>69</v>
      </c>
      <c r="K767" s="276"/>
      <c r="L767" s="276"/>
    </row>
    <row r="768" spans="2:15">
      <c r="C768" s="98" t="s">
        <v>70</v>
      </c>
      <c r="D768" s="8"/>
      <c r="E768" s="8"/>
      <c r="F768" s="8"/>
      <c r="G768" s="8"/>
      <c r="H768" s="8"/>
      <c r="I768" s="8"/>
    </row>
    <row r="769" spans="2:14" ht="16.5" customHeight="1">
      <c r="C769" s="8"/>
      <c r="D769" s="278" t="s">
        <v>71</v>
      </c>
      <c r="E769" s="278"/>
      <c r="F769" s="278"/>
      <c r="G769" s="276" t="s">
        <v>67</v>
      </c>
      <c r="H769" s="276"/>
      <c r="I769" s="7"/>
      <c r="J769" s="279" t="s">
        <v>202</v>
      </c>
      <c r="K769" s="279"/>
      <c r="L769" s="279"/>
    </row>
    <row r="770" spans="2:14">
      <c r="C770" s="8"/>
      <c r="D770" s="8"/>
      <c r="E770" s="8"/>
      <c r="F770" s="7"/>
      <c r="G770" s="276" t="s">
        <v>68</v>
      </c>
      <c r="H770" s="276"/>
      <c r="I770" s="7"/>
      <c r="J770" s="276" t="s">
        <v>69</v>
      </c>
      <c r="K770" s="276"/>
      <c r="L770" s="276"/>
    </row>
    <row r="771" spans="2:14">
      <c r="C771" s="8"/>
      <c r="D771" s="8"/>
      <c r="E771" s="8"/>
      <c r="F771" s="7"/>
      <c r="G771" s="123"/>
      <c r="H771" s="123"/>
      <c r="I771" s="7"/>
      <c r="J771" s="123"/>
      <c r="K771" s="123"/>
      <c r="L771" s="123"/>
    </row>
    <row r="773" spans="2:14" s="147" customFormat="1">
      <c r="J773" s="297" t="s">
        <v>122</v>
      </c>
      <c r="K773" s="297"/>
      <c r="L773" s="297"/>
    </row>
    <row r="774" spans="2:14" s="147" customFormat="1">
      <c r="J774" s="196"/>
      <c r="K774" s="196"/>
      <c r="L774" s="196"/>
    </row>
    <row r="775" spans="2:14" s="147" customFormat="1">
      <c r="B775" s="298" t="s">
        <v>120</v>
      </c>
      <c r="C775" s="298"/>
      <c r="D775" s="298"/>
      <c r="E775" s="298"/>
      <c r="F775" s="298"/>
      <c r="G775" s="298"/>
      <c r="H775" s="298"/>
      <c r="I775" s="298"/>
      <c r="J775" s="298"/>
      <c r="K775" s="298"/>
      <c r="L775" s="298"/>
    </row>
    <row r="776" spans="2:14" s="147" customFormat="1">
      <c r="B776" s="298" t="s">
        <v>121</v>
      </c>
      <c r="C776" s="298"/>
      <c r="D776" s="298"/>
      <c r="E776" s="298"/>
      <c r="F776" s="298"/>
      <c r="G776" s="298"/>
      <c r="H776" s="298"/>
      <c r="I776" s="298"/>
      <c r="J776" s="298"/>
      <c r="K776" s="298"/>
      <c r="L776" s="298"/>
    </row>
    <row r="777" spans="2:14" s="147" customFormat="1">
      <c r="B777" s="298" t="s">
        <v>272</v>
      </c>
      <c r="C777" s="298"/>
      <c r="D777" s="298"/>
      <c r="E777" s="298"/>
      <c r="F777" s="298"/>
      <c r="G777" s="298"/>
      <c r="H777" s="298"/>
      <c r="I777" s="298"/>
      <c r="J777" s="298"/>
      <c r="K777" s="298"/>
      <c r="L777" s="298"/>
    </row>
    <row r="778" spans="2:14" s="147" customFormat="1">
      <c r="N778" s="12"/>
    </row>
    <row r="779" spans="2:14" s="147" customFormat="1">
      <c r="B779" s="291" t="s">
        <v>29</v>
      </c>
      <c r="C779" s="291"/>
      <c r="D779" s="200" t="s">
        <v>30</v>
      </c>
      <c r="E779" s="289" t="s">
        <v>144</v>
      </c>
      <c r="F779" s="289"/>
      <c r="G779" s="289"/>
      <c r="H779" s="289"/>
      <c r="I779" s="289"/>
      <c r="J779" s="289"/>
      <c r="K779" s="289"/>
      <c r="L779" s="289"/>
    </row>
    <row r="780" spans="2:14" s="147" customFormat="1">
      <c r="B780" s="291"/>
      <c r="C780" s="291"/>
      <c r="D780" s="200" t="s">
        <v>31</v>
      </c>
      <c r="E780" s="289">
        <v>104021</v>
      </c>
      <c r="F780" s="289"/>
      <c r="G780" s="289"/>
      <c r="H780" s="289"/>
      <c r="I780" s="289"/>
      <c r="J780" s="289"/>
      <c r="K780" s="289"/>
      <c r="L780" s="289"/>
    </row>
    <row r="781" spans="2:14" s="147" customFormat="1">
      <c r="B781" s="290"/>
      <c r="C781" s="290"/>
      <c r="D781" s="290"/>
      <c r="E781" s="290"/>
      <c r="F781" s="290"/>
      <c r="G781" s="290"/>
      <c r="H781" s="290"/>
      <c r="I781" s="290"/>
      <c r="J781" s="290"/>
      <c r="K781" s="290"/>
      <c r="L781" s="290"/>
    </row>
    <row r="782" spans="2:14" s="147" customFormat="1">
      <c r="B782" s="291" t="s">
        <v>32</v>
      </c>
      <c r="C782" s="291"/>
      <c r="D782" s="200" t="s">
        <v>30</v>
      </c>
      <c r="E782" s="289" t="s">
        <v>144</v>
      </c>
      <c r="F782" s="289"/>
      <c r="G782" s="289"/>
      <c r="H782" s="289"/>
      <c r="I782" s="289"/>
      <c r="J782" s="289"/>
      <c r="K782" s="289"/>
      <c r="L782" s="289"/>
    </row>
    <row r="783" spans="2:14" s="147" customFormat="1">
      <c r="B783" s="291"/>
      <c r="C783" s="291"/>
      <c r="D783" s="200" t="s">
        <v>31</v>
      </c>
      <c r="E783" s="289">
        <v>104021</v>
      </c>
      <c r="F783" s="289"/>
      <c r="G783" s="289"/>
      <c r="H783" s="289"/>
      <c r="I783" s="289"/>
      <c r="J783" s="289"/>
      <c r="K783" s="289"/>
      <c r="L783" s="289"/>
    </row>
    <row r="784" spans="2:14" s="147" customFormat="1">
      <c r="B784" s="293"/>
      <c r="C784" s="293"/>
      <c r="D784" s="293"/>
      <c r="E784" s="293"/>
      <c r="F784" s="293"/>
      <c r="G784" s="293"/>
      <c r="H784" s="293"/>
      <c r="I784" s="293"/>
      <c r="J784" s="293"/>
      <c r="K784" s="293"/>
      <c r="L784" s="293"/>
    </row>
    <row r="785" spans="2:12" s="147" customFormat="1">
      <c r="B785" s="291" t="s">
        <v>33</v>
      </c>
      <c r="C785" s="291"/>
      <c r="D785" s="291"/>
      <c r="E785" s="289" t="s">
        <v>144</v>
      </c>
      <c r="F785" s="289"/>
      <c r="G785" s="289"/>
      <c r="H785" s="289"/>
      <c r="I785" s="289"/>
      <c r="J785" s="289"/>
      <c r="K785" s="289"/>
      <c r="L785" s="289"/>
    </row>
    <row r="786" spans="2:12" s="147" customFormat="1">
      <c r="B786" s="290"/>
      <c r="C786" s="290"/>
      <c r="D786" s="290"/>
      <c r="E786" s="290"/>
      <c r="F786" s="290"/>
      <c r="G786" s="290"/>
      <c r="H786" s="290"/>
      <c r="I786" s="290"/>
      <c r="J786" s="290"/>
      <c r="K786" s="290"/>
      <c r="L786" s="290"/>
    </row>
    <row r="787" spans="2:12" s="147" customFormat="1">
      <c r="B787" s="291" t="s">
        <v>34</v>
      </c>
      <c r="C787" s="291"/>
      <c r="D787" s="291"/>
      <c r="E787" s="289">
        <v>1006</v>
      </c>
      <c r="F787" s="289"/>
      <c r="G787" s="289"/>
      <c r="H787" s="289"/>
      <c r="I787" s="289"/>
      <c r="J787" s="289"/>
      <c r="K787" s="289"/>
      <c r="L787" s="289"/>
    </row>
    <row r="788" spans="2:12" s="147" customFormat="1">
      <c r="B788" s="293"/>
      <c r="C788" s="293"/>
      <c r="D788" s="293"/>
      <c r="E788" s="293"/>
      <c r="F788" s="293"/>
      <c r="G788" s="293"/>
      <c r="H788" s="293"/>
      <c r="I788" s="293"/>
      <c r="J788" s="293"/>
      <c r="K788" s="293"/>
      <c r="L788" s="293"/>
    </row>
    <row r="789" spans="2:12" s="147" customFormat="1">
      <c r="B789" s="291" t="s">
        <v>35</v>
      </c>
      <c r="C789" s="291"/>
      <c r="D789" s="291"/>
      <c r="E789" s="289">
        <v>1</v>
      </c>
      <c r="F789" s="289"/>
      <c r="G789" s="289"/>
      <c r="H789" s="289"/>
      <c r="I789" s="289"/>
      <c r="J789" s="289"/>
      <c r="K789" s="289"/>
      <c r="L789" s="289"/>
    </row>
    <row r="790" spans="2:12" s="147" customFormat="1">
      <c r="B790" s="290"/>
      <c r="C790" s="290"/>
      <c r="D790" s="290"/>
      <c r="E790" s="290"/>
      <c r="F790" s="290"/>
      <c r="G790" s="290"/>
      <c r="H790" s="290"/>
      <c r="I790" s="290"/>
      <c r="J790" s="290"/>
      <c r="K790" s="290"/>
      <c r="L790" s="290"/>
    </row>
    <row r="791" spans="2:12" s="147" customFormat="1">
      <c r="B791" s="294" t="s">
        <v>36</v>
      </c>
      <c r="C791" s="294"/>
      <c r="D791" s="200" t="s">
        <v>37</v>
      </c>
      <c r="E791" s="296" t="s">
        <v>142</v>
      </c>
      <c r="F791" s="296"/>
      <c r="G791" s="296"/>
      <c r="H791" s="296"/>
      <c r="I791" s="296"/>
      <c r="J791" s="296"/>
      <c r="K791" s="296"/>
      <c r="L791" s="296"/>
    </row>
    <row r="792" spans="2:12" s="147" customFormat="1">
      <c r="B792" s="294"/>
      <c r="C792" s="294"/>
      <c r="D792" s="200" t="s">
        <v>38</v>
      </c>
      <c r="E792" s="296" t="s">
        <v>193</v>
      </c>
      <c r="F792" s="296"/>
      <c r="G792" s="296"/>
      <c r="H792" s="296"/>
      <c r="I792" s="296"/>
      <c r="J792" s="296"/>
      <c r="K792" s="296"/>
      <c r="L792" s="296"/>
    </row>
    <row r="793" spans="2:12" s="147" customFormat="1">
      <c r="B793" s="294"/>
      <c r="C793" s="294"/>
      <c r="D793" s="200" t="s">
        <v>39</v>
      </c>
      <c r="E793" s="296" t="s">
        <v>142</v>
      </c>
      <c r="F793" s="296"/>
      <c r="G793" s="296"/>
      <c r="H793" s="296"/>
      <c r="I793" s="296"/>
      <c r="J793" s="296"/>
      <c r="K793" s="296"/>
      <c r="L793" s="296"/>
    </row>
    <row r="794" spans="2:12" s="147" customFormat="1">
      <c r="B794" s="290"/>
      <c r="C794" s="290"/>
      <c r="D794" s="290"/>
      <c r="E794" s="290"/>
      <c r="F794" s="290"/>
      <c r="G794" s="290"/>
      <c r="H794" s="290"/>
      <c r="I794" s="290"/>
      <c r="J794" s="290"/>
      <c r="K794" s="290"/>
      <c r="L794" s="290"/>
    </row>
    <row r="795" spans="2:12" s="147" customFormat="1" ht="27">
      <c r="B795" s="280" t="s">
        <v>40</v>
      </c>
      <c r="C795" s="281"/>
      <c r="D795" s="200" t="s">
        <v>41</v>
      </c>
      <c r="E795" s="286" t="s">
        <v>192</v>
      </c>
      <c r="F795" s="287"/>
      <c r="G795" s="287"/>
      <c r="H795" s="287"/>
      <c r="I795" s="287"/>
      <c r="J795" s="287"/>
      <c r="K795" s="287"/>
      <c r="L795" s="288"/>
    </row>
    <row r="796" spans="2:12" s="147" customFormat="1" ht="27">
      <c r="B796" s="282"/>
      <c r="C796" s="283"/>
      <c r="D796" s="200" t="s">
        <v>42</v>
      </c>
      <c r="E796" s="289">
        <v>1006</v>
      </c>
      <c r="F796" s="289"/>
      <c r="G796" s="289"/>
      <c r="H796" s="289"/>
      <c r="I796" s="289"/>
      <c r="J796" s="289"/>
      <c r="K796" s="289"/>
      <c r="L796" s="289"/>
    </row>
    <row r="797" spans="2:12" s="147" customFormat="1" ht="27">
      <c r="B797" s="282"/>
      <c r="C797" s="283"/>
      <c r="D797" s="200" t="s">
        <v>43</v>
      </c>
      <c r="E797" s="286" t="s">
        <v>210</v>
      </c>
      <c r="F797" s="287"/>
      <c r="G797" s="287"/>
      <c r="H797" s="287"/>
      <c r="I797" s="287"/>
      <c r="J797" s="287"/>
      <c r="K797" s="287"/>
      <c r="L797" s="288"/>
    </row>
    <row r="798" spans="2:12" s="147" customFormat="1" ht="27">
      <c r="B798" s="284"/>
      <c r="C798" s="285"/>
      <c r="D798" s="200" t="s">
        <v>44</v>
      </c>
      <c r="E798" s="289">
        <v>13001</v>
      </c>
      <c r="F798" s="289"/>
      <c r="G798" s="289"/>
      <c r="H798" s="289"/>
      <c r="I798" s="289"/>
      <c r="J798" s="289"/>
      <c r="K798" s="289"/>
      <c r="L798" s="289"/>
    </row>
    <row r="799" spans="2:12" s="147" customFormat="1">
      <c r="B799" s="290"/>
      <c r="C799" s="290"/>
      <c r="D799" s="290"/>
      <c r="E799" s="290"/>
      <c r="F799" s="290"/>
      <c r="G799" s="290"/>
      <c r="H799" s="290"/>
      <c r="I799" s="290"/>
      <c r="J799" s="290"/>
      <c r="K799" s="290"/>
      <c r="L799" s="290"/>
    </row>
    <row r="800" spans="2:12" s="147" customFormat="1">
      <c r="B800" s="291" t="s">
        <v>45</v>
      </c>
      <c r="C800" s="291"/>
      <c r="D800" s="291"/>
      <c r="E800" s="289" t="s">
        <v>148</v>
      </c>
      <c r="F800" s="289"/>
      <c r="G800" s="289"/>
      <c r="H800" s="289"/>
      <c r="I800" s="289"/>
      <c r="J800" s="289"/>
      <c r="K800" s="289"/>
      <c r="L800" s="289"/>
    </row>
    <row r="801" spans="2:15" s="147" customFormat="1"/>
    <row r="802" spans="2:15" s="147" customFormat="1" ht="54" customHeight="1">
      <c r="B802" s="277" t="s">
        <v>50</v>
      </c>
      <c r="C802" s="292" t="s">
        <v>1</v>
      </c>
      <c r="D802" s="292"/>
      <c r="E802" s="277" t="s">
        <v>49</v>
      </c>
      <c r="F802" s="277" t="s">
        <v>3</v>
      </c>
      <c r="G802" s="277"/>
      <c r="H802" s="277"/>
      <c r="I802" s="277" t="s">
        <v>47</v>
      </c>
      <c r="J802" s="277" t="s">
        <v>4</v>
      </c>
      <c r="K802" s="277" t="s">
        <v>5</v>
      </c>
      <c r="L802" s="277" t="s">
        <v>6</v>
      </c>
      <c r="M802" s="277" t="s">
        <v>46</v>
      </c>
      <c r="N802" s="277"/>
      <c r="O802" s="277" t="s">
        <v>7</v>
      </c>
    </row>
    <row r="803" spans="2:15" s="147" customFormat="1" ht="72" customHeight="1">
      <c r="B803" s="277"/>
      <c r="C803" s="199" t="s">
        <v>8</v>
      </c>
      <c r="D803" s="197" t="s">
        <v>0</v>
      </c>
      <c r="E803" s="277"/>
      <c r="F803" s="197" t="s">
        <v>48</v>
      </c>
      <c r="G803" s="197" t="s">
        <v>9</v>
      </c>
      <c r="H803" s="197" t="s">
        <v>10</v>
      </c>
      <c r="I803" s="277"/>
      <c r="J803" s="277"/>
      <c r="K803" s="277"/>
      <c r="L803" s="277"/>
      <c r="M803" s="197" t="s">
        <v>11</v>
      </c>
      <c r="N803" s="197" t="s">
        <v>12</v>
      </c>
      <c r="O803" s="277"/>
    </row>
    <row r="804" spans="2:15" s="147" customFormat="1">
      <c r="B804" s="201" t="s">
        <v>13</v>
      </c>
      <c r="C804" s="201" t="s">
        <v>14</v>
      </c>
      <c r="D804" s="201" t="s">
        <v>15</v>
      </c>
      <c r="E804" s="201" t="s">
        <v>16</v>
      </c>
      <c r="F804" s="201" t="s">
        <v>17</v>
      </c>
      <c r="G804" s="201" t="s">
        <v>18</v>
      </c>
      <c r="H804" s="201" t="s">
        <v>19</v>
      </c>
      <c r="I804" s="201" t="s">
        <v>20</v>
      </c>
      <c r="J804" s="201" t="s">
        <v>21</v>
      </c>
      <c r="K804" s="201" t="s">
        <v>22</v>
      </c>
      <c r="L804" s="201" t="s">
        <v>23</v>
      </c>
      <c r="M804" s="201" t="s">
        <v>24</v>
      </c>
      <c r="N804" s="201" t="s">
        <v>25</v>
      </c>
      <c r="O804" s="201" t="s">
        <v>26</v>
      </c>
    </row>
    <row r="805" spans="2:15" s="147" customFormat="1">
      <c r="B805" s="4">
        <v>1100000</v>
      </c>
      <c r="C805" s="5" t="s">
        <v>72</v>
      </c>
      <c r="D805" s="4" t="s">
        <v>28</v>
      </c>
      <c r="E805" s="178">
        <f>E806+E809</f>
        <v>272948079.80000001</v>
      </c>
      <c r="F805" s="178">
        <f t="shared" ref="F805:H805" si="64">F806+F809</f>
        <v>0</v>
      </c>
      <c r="G805" s="186">
        <f t="shared" si="64"/>
        <v>0</v>
      </c>
      <c r="H805" s="186">
        <f t="shared" si="64"/>
        <v>0</v>
      </c>
      <c r="I805" s="178">
        <f>E805+F805+G805+H805</f>
        <v>272948079.80000001</v>
      </c>
      <c r="J805" s="178">
        <f>J806+J809</f>
        <v>37701324.310000002</v>
      </c>
      <c r="K805" s="178">
        <f t="shared" ref="K805:L805" si="65">K806+K809</f>
        <v>37701324.310000002</v>
      </c>
      <c r="L805" s="178">
        <f t="shared" si="65"/>
        <v>37701324.310000002</v>
      </c>
      <c r="M805" s="148"/>
      <c r="N805" s="148"/>
      <c r="O805" s="148"/>
    </row>
    <row r="806" spans="2:15" s="147" customFormat="1">
      <c r="B806" s="4">
        <v>1130000</v>
      </c>
      <c r="C806" s="5" t="s">
        <v>254</v>
      </c>
      <c r="D806" s="4" t="s">
        <v>28</v>
      </c>
      <c r="E806" s="178">
        <v>164468424.80000001</v>
      </c>
      <c r="F806" s="178"/>
      <c r="G806" s="186"/>
      <c r="H806" s="186"/>
      <c r="I806" s="178">
        <f>E806+F806+G806+H806</f>
        <v>164468424.80000001</v>
      </c>
      <c r="J806" s="178">
        <f>J807</f>
        <v>12718251.26</v>
      </c>
      <c r="K806" s="178">
        <f t="shared" ref="K806:L806" si="66">K807</f>
        <v>12718251.26</v>
      </c>
      <c r="L806" s="178">
        <f t="shared" si="66"/>
        <v>12718251.26</v>
      </c>
      <c r="M806" s="148"/>
      <c r="N806" s="148"/>
      <c r="O806" s="148"/>
    </row>
    <row r="807" spans="2:15" s="147" customFormat="1">
      <c r="B807" s="4">
        <v>1130100</v>
      </c>
      <c r="C807" s="5" t="s">
        <v>105</v>
      </c>
      <c r="D807" s="4">
        <v>441100</v>
      </c>
      <c r="E807" s="178"/>
      <c r="F807" s="178"/>
      <c r="G807" s="186"/>
      <c r="H807" s="178"/>
      <c r="I807" s="178">
        <f>E807+F807+G807+H807</f>
        <v>0</v>
      </c>
      <c r="J807" s="178">
        <v>12718251.26</v>
      </c>
      <c r="K807" s="178">
        <v>12718251.26</v>
      </c>
      <c r="L807" s="178">
        <v>12718251.26</v>
      </c>
      <c r="M807" s="148"/>
      <c r="N807" s="148"/>
      <c r="O807" s="148"/>
    </row>
    <row r="808" spans="2:15" s="147" customFormat="1" ht="11.25" customHeight="1">
      <c r="B808" s="4">
        <v>1130200</v>
      </c>
      <c r="C808" s="5" t="s">
        <v>106</v>
      </c>
      <c r="D808" s="4">
        <v>441200</v>
      </c>
      <c r="E808" s="178"/>
      <c r="F808" s="178"/>
      <c r="G808" s="178"/>
      <c r="H808" s="178"/>
      <c r="I808" s="178">
        <f t="shared" ref="I808:I809" si="67">E808+F808+G808+H808+I810</f>
        <v>0</v>
      </c>
      <c r="J808" s="178"/>
      <c r="K808" s="178"/>
      <c r="L808" s="178"/>
      <c r="M808" s="148"/>
      <c r="N808" s="148"/>
      <c r="O808" s="148"/>
    </row>
    <row r="809" spans="2:15" s="147" customFormat="1" ht="15" customHeight="1">
      <c r="B809" s="4">
        <v>1132000</v>
      </c>
      <c r="C809" s="5" t="s">
        <v>253</v>
      </c>
      <c r="D809" s="4"/>
      <c r="E809" s="178">
        <v>108479655</v>
      </c>
      <c r="F809" s="178"/>
      <c r="G809" s="186"/>
      <c r="H809" s="186"/>
      <c r="I809" s="178">
        <f t="shared" si="67"/>
        <v>108479655</v>
      </c>
      <c r="J809" s="178">
        <f>J810+J811</f>
        <v>24983073.050000001</v>
      </c>
      <c r="K809" s="178">
        <f t="shared" ref="K809:L809" si="68">K810+K811</f>
        <v>24983073.050000001</v>
      </c>
      <c r="L809" s="178">
        <f t="shared" si="68"/>
        <v>24983073.050000001</v>
      </c>
      <c r="M809" s="148"/>
      <c r="N809" s="148"/>
      <c r="O809" s="148"/>
    </row>
    <row r="810" spans="2:15" s="147" customFormat="1" ht="15.75" customHeight="1">
      <c r="B810" s="4">
        <v>1130300</v>
      </c>
      <c r="C810" s="5" t="s">
        <v>107</v>
      </c>
      <c r="D810" s="4">
        <v>442100</v>
      </c>
      <c r="E810" s="178"/>
      <c r="F810" s="178"/>
      <c r="G810" s="178"/>
      <c r="H810" s="178"/>
      <c r="I810" s="178">
        <f>E810+F810+G810+H810</f>
        <v>0</v>
      </c>
      <c r="J810" s="178">
        <v>16196527.5</v>
      </c>
      <c r="K810" s="178">
        <v>16196527.5</v>
      </c>
      <c r="L810" s="178">
        <v>16196527.5</v>
      </c>
      <c r="M810" s="148"/>
      <c r="N810" s="148"/>
      <c r="O810" s="148"/>
    </row>
    <row r="811" spans="2:15" s="147" customFormat="1">
      <c r="B811" s="4">
        <v>1130400</v>
      </c>
      <c r="C811" s="5" t="s">
        <v>108</v>
      </c>
      <c r="D811" s="4">
        <v>442200</v>
      </c>
      <c r="E811" s="178"/>
      <c r="F811" s="178"/>
      <c r="G811" s="186"/>
      <c r="H811" s="186"/>
      <c r="I811" s="178">
        <f>E811+F811+G811+H811</f>
        <v>0</v>
      </c>
      <c r="J811" s="178">
        <v>8786545.5500000007</v>
      </c>
      <c r="K811" s="178">
        <v>8786545.5500000007</v>
      </c>
      <c r="L811" s="178">
        <v>8786545.5500000007</v>
      </c>
      <c r="M811" s="148"/>
      <c r="N811" s="148"/>
      <c r="O811" s="148"/>
    </row>
    <row r="812" spans="2:15" s="147" customFormat="1">
      <c r="B812" s="4">
        <v>1000000</v>
      </c>
      <c r="C812" s="4" t="s">
        <v>183</v>
      </c>
      <c r="D812" s="4"/>
      <c r="E812" s="178">
        <f>E805</f>
        <v>272948079.80000001</v>
      </c>
      <c r="F812" s="178"/>
      <c r="G812" s="186">
        <f t="shared" ref="G812:H812" si="69">G805</f>
        <v>0</v>
      </c>
      <c r="H812" s="186">
        <f t="shared" si="69"/>
        <v>0</v>
      </c>
      <c r="I812" s="178">
        <f>E812+F812+G812+H812</f>
        <v>272948079.80000001</v>
      </c>
      <c r="J812" s="178">
        <f>J806+J809</f>
        <v>37701324.310000002</v>
      </c>
      <c r="K812" s="178">
        <f t="shared" ref="K812:L812" si="70">K806+K809</f>
        <v>37701324.310000002</v>
      </c>
      <c r="L812" s="178">
        <f t="shared" si="70"/>
        <v>37701324.310000002</v>
      </c>
      <c r="M812" s="148"/>
      <c r="N812" s="148"/>
      <c r="O812" s="148"/>
    </row>
    <row r="813" spans="2:15" s="147" customFormat="1">
      <c r="B813" s="55"/>
      <c r="C813" s="55"/>
      <c r="D813" s="55"/>
      <c r="E813" s="206"/>
      <c r="F813" s="206"/>
      <c r="G813" s="207"/>
      <c r="H813" s="207"/>
      <c r="I813" s="206"/>
      <c r="J813" s="206"/>
      <c r="K813" s="206"/>
      <c r="L813" s="206"/>
      <c r="M813" s="57"/>
      <c r="N813" s="57"/>
      <c r="O813" s="57"/>
    </row>
    <row r="814" spans="2:15" s="147" customFormat="1">
      <c r="I814" s="189"/>
    </row>
    <row r="815" spans="2:15" s="147" customFormat="1" ht="16.5" customHeight="1">
      <c r="C815" s="149" t="s">
        <v>311</v>
      </c>
      <c r="D815" s="278" t="s">
        <v>66</v>
      </c>
      <c r="E815" s="278"/>
      <c r="F815" s="278"/>
      <c r="G815" s="276" t="s">
        <v>67</v>
      </c>
      <c r="H815" s="276"/>
      <c r="J815" s="279" t="s">
        <v>266</v>
      </c>
      <c r="K815" s="279"/>
      <c r="L815" s="279"/>
    </row>
    <row r="816" spans="2:15" s="147" customFormat="1" ht="15" customHeight="1">
      <c r="C816" s="8"/>
      <c r="D816" s="8"/>
      <c r="E816" s="1"/>
      <c r="G816" s="276" t="s">
        <v>68</v>
      </c>
      <c r="H816" s="276"/>
      <c r="J816" s="276" t="s">
        <v>69</v>
      </c>
      <c r="K816" s="276"/>
      <c r="L816" s="276"/>
    </row>
    <row r="817" spans="2:14" s="147" customFormat="1" ht="15" customHeight="1">
      <c r="C817" s="195" t="s">
        <v>70</v>
      </c>
      <c r="D817" s="8"/>
      <c r="E817" s="8"/>
      <c r="F817" s="8"/>
      <c r="G817" s="8"/>
      <c r="H817" s="8"/>
      <c r="I817" s="8"/>
    </row>
    <row r="818" spans="2:14" s="147" customFormat="1" ht="13.5" customHeight="1">
      <c r="C818" s="8"/>
      <c r="D818" s="278" t="s">
        <v>71</v>
      </c>
      <c r="E818" s="278"/>
      <c r="F818" s="278"/>
      <c r="G818" s="276" t="s">
        <v>67</v>
      </c>
      <c r="H818" s="276"/>
      <c r="I818" s="7"/>
      <c r="J818" s="279" t="s">
        <v>202</v>
      </c>
      <c r="K818" s="279"/>
      <c r="L818" s="279"/>
    </row>
    <row r="819" spans="2:14" s="147" customFormat="1">
      <c r="C819" s="8"/>
      <c r="D819" s="8"/>
      <c r="E819" s="8"/>
      <c r="F819" s="7"/>
      <c r="G819" s="276" t="s">
        <v>68</v>
      </c>
      <c r="H819" s="276"/>
      <c r="I819" s="7"/>
      <c r="J819" s="276" t="s">
        <v>69</v>
      </c>
      <c r="K819" s="276"/>
      <c r="L819" s="276"/>
    </row>
    <row r="820" spans="2:14" s="147" customFormat="1">
      <c r="C820" s="8"/>
      <c r="D820" s="8"/>
      <c r="E820" s="8"/>
      <c r="F820" s="7"/>
      <c r="G820" s="195"/>
      <c r="H820" s="195"/>
      <c r="I820" s="7"/>
      <c r="J820" s="195"/>
      <c r="K820" s="195"/>
      <c r="L820" s="195"/>
    </row>
    <row r="821" spans="2:14" s="147" customFormat="1">
      <c r="J821" s="297" t="s">
        <v>122</v>
      </c>
      <c r="K821" s="297"/>
      <c r="L821" s="297"/>
    </row>
    <row r="822" spans="2:14" s="147" customFormat="1">
      <c r="J822" s="196"/>
      <c r="K822" s="196"/>
      <c r="L822" s="196"/>
    </row>
    <row r="823" spans="2:14" s="147" customFormat="1">
      <c r="B823" s="298" t="s">
        <v>120</v>
      </c>
      <c r="C823" s="298"/>
      <c r="D823" s="298"/>
      <c r="E823" s="298"/>
      <c r="F823" s="298"/>
      <c r="G823" s="298"/>
      <c r="H823" s="298"/>
      <c r="I823" s="298"/>
      <c r="J823" s="298"/>
      <c r="K823" s="298"/>
      <c r="L823" s="298"/>
    </row>
    <row r="824" spans="2:14" s="147" customFormat="1">
      <c r="B824" s="298" t="s">
        <v>121</v>
      </c>
      <c r="C824" s="298"/>
      <c r="D824" s="298"/>
      <c r="E824" s="298"/>
      <c r="F824" s="298"/>
      <c r="G824" s="298"/>
      <c r="H824" s="298"/>
      <c r="I824" s="298"/>
      <c r="J824" s="298"/>
      <c r="K824" s="298"/>
      <c r="L824" s="298"/>
    </row>
    <row r="825" spans="2:14" s="147" customFormat="1">
      <c r="B825" s="298" t="s">
        <v>272</v>
      </c>
      <c r="C825" s="298"/>
      <c r="D825" s="298"/>
      <c r="E825" s="298"/>
      <c r="F825" s="298"/>
      <c r="G825" s="298"/>
      <c r="H825" s="298"/>
      <c r="I825" s="298"/>
      <c r="J825" s="298"/>
      <c r="K825" s="298"/>
      <c r="L825" s="298"/>
    </row>
    <row r="826" spans="2:14" s="147" customFormat="1">
      <c r="N826" s="12"/>
    </row>
    <row r="827" spans="2:14" s="147" customFormat="1" ht="16.5" customHeight="1">
      <c r="B827" s="291" t="s">
        <v>29</v>
      </c>
      <c r="C827" s="291"/>
      <c r="D827" s="200" t="s">
        <v>30</v>
      </c>
      <c r="E827" s="289" t="s">
        <v>144</v>
      </c>
      <c r="F827" s="289"/>
      <c r="G827" s="289"/>
      <c r="H827" s="289"/>
      <c r="I827" s="289"/>
      <c r="J827" s="289"/>
      <c r="K827" s="289"/>
      <c r="L827" s="289"/>
    </row>
    <row r="828" spans="2:14" s="147" customFormat="1">
      <c r="B828" s="291"/>
      <c r="C828" s="291"/>
      <c r="D828" s="200" t="s">
        <v>31</v>
      </c>
      <c r="E828" s="289">
        <v>104021</v>
      </c>
      <c r="F828" s="289"/>
      <c r="G828" s="289"/>
      <c r="H828" s="289"/>
      <c r="I828" s="289"/>
      <c r="J828" s="289"/>
      <c r="K828" s="289"/>
      <c r="L828" s="289"/>
    </row>
    <row r="829" spans="2:14" s="147" customFormat="1">
      <c r="B829" s="290"/>
      <c r="C829" s="290"/>
      <c r="D829" s="290"/>
      <c r="E829" s="290"/>
      <c r="F829" s="290"/>
      <c r="G829" s="290"/>
      <c r="H829" s="290"/>
      <c r="I829" s="290"/>
      <c r="J829" s="290"/>
      <c r="K829" s="290"/>
      <c r="L829" s="290"/>
    </row>
    <row r="830" spans="2:14" s="147" customFormat="1" ht="16.5" customHeight="1">
      <c r="B830" s="291" t="s">
        <v>32</v>
      </c>
      <c r="C830" s="291"/>
      <c r="D830" s="200" t="s">
        <v>30</v>
      </c>
      <c r="E830" s="289" t="s">
        <v>144</v>
      </c>
      <c r="F830" s="289"/>
      <c r="G830" s="289"/>
      <c r="H830" s="289"/>
      <c r="I830" s="289"/>
      <c r="J830" s="289"/>
      <c r="K830" s="289"/>
      <c r="L830" s="289"/>
    </row>
    <row r="831" spans="2:14" s="147" customFormat="1">
      <c r="B831" s="291"/>
      <c r="C831" s="291"/>
      <c r="D831" s="200" t="s">
        <v>31</v>
      </c>
      <c r="E831" s="289">
        <v>104021</v>
      </c>
      <c r="F831" s="289"/>
      <c r="G831" s="289"/>
      <c r="H831" s="289"/>
      <c r="I831" s="289"/>
      <c r="J831" s="289"/>
      <c r="K831" s="289"/>
      <c r="L831" s="289"/>
    </row>
    <row r="832" spans="2:14" s="147" customFormat="1">
      <c r="B832" s="293"/>
      <c r="C832" s="293"/>
      <c r="D832" s="293"/>
      <c r="E832" s="293"/>
      <c r="F832" s="293"/>
      <c r="G832" s="293"/>
      <c r="H832" s="293"/>
      <c r="I832" s="293"/>
      <c r="J832" s="293"/>
      <c r="K832" s="293"/>
      <c r="L832" s="293"/>
    </row>
    <row r="833" spans="2:12" s="147" customFormat="1" ht="16.5" customHeight="1">
      <c r="B833" s="291" t="s">
        <v>33</v>
      </c>
      <c r="C833" s="291"/>
      <c r="D833" s="291"/>
      <c r="E833" s="289" t="s">
        <v>144</v>
      </c>
      <c r="F833" s="289"/>
      <c r="G833" s="289"/>
      <c r="H833" s="289"/>
      <c r="I833" s="289"/>
      <c r="J833" s="289"/>
      <c r="K833" s="289"/>
      <c r="L833" s="289"/>
    </row>
    <row r="834" spans="2:12" s="147" customFormat="1">
      <c r="B834" s="290"/>
      <c r="C834" s="290"/>
      <c r="D834" s="290"/>
      <c r="E834" s="290"/>
      <c r="F834" s="290"/>
      <c r="G834" s="290"/>
      <c r="H834" s="290"/>
      <c r="I834" s="290"/>
      <c r="J834" s="290"/>
      <c r="K834" s="290"/>
      <c r="L834" s="290"/>
    </row>
    <row r="835" spans="2:12" s="147" customFormat="1" ht="16.5" customHeight="1">
      <c r="B835" s="291" t="s">
        <v>34</v>
      </c>
      <c r="C835" s="291"/>
      <c r="D835" s="291"/>
      <c r="E835" s="289">
        <v>1006</v>
      </c>
      <c r="F835" s="289"/>
      <c r="G835" s="289"/>
      <c r="H835" s="289"/>
      <c r="I835" s="289"/>
      <c r="J835" s="289"/>
      <c r="K835" s="289"/>
      <c r="L835" s="289"/>
    </row>
    <row r="836" spans="2:12" s="147" customFormat="1">
      <c r="B836" s="293"/>
      <c r="C836" s="293"/>
      <c r="D836" s="293"/>
      <c r="E836" s="293"/>
      <c r="F836" s="293"/>
      <c r="G836" s="293"/>
      <c r="H836" s="293"/>
      <c r="I836" s="293"/>
      <c r="J836" s="293"/>
      <c r="K836" s="293"/>
      <c r="L836" s="293"/>
    </row>
    <row r="837" spans="2:12" s="147" customFormat="1" ht="16.5" customHeight="1">
      <c r="B837" s="291" t="s">
        <v>35</v>
      </c>
      <c r="C837" s="291"/>
      <c r="D837" s="291"/>
      <c r="E837" s="289">
        <v>1</v>
      </c>
      <c r="F837" s="289"/>
      <c r="G837" s="289"/>
      <c r="H837" s="289"/>
      <c r="I837" s="289"/>
      <c r="J837" s="289"/>
      <c r="K837" s="289"/>
      <c r="L837" s="289"/>
    </row>
    <row r="838" spans="2:12" s="147" customFormat="1">
      <c r="B838" s="290"/>
      <c r="C838" s="290"/>
      <c r="D838" s="290"/>
      <c r="E838" s="290"/>
      <c r="F838" s="290"/>
      <c r="G838" s="290"/>
      <c r="H838" s="290"/>
      <c r="I838" s="290"/>
      <c r="J838" s="290"/>
      <c r="K838" s="290"/>
      <c r="L838" s="290"/>
    </row>
    <row r="839" spans="2:12" s="147" customFormat="1" ht="16.5" customHeight="1">
      <c r="B839" s="294" t="s">
        <v>36</v>
      </c>
      <c r="C839" s="294"/>
      <c r="D839" s="200" t="s">
        <v>37</v>
      </c>
      <c r="E839" s="296" t="s">
        <v>142</v>
      </c>
      <c r="F839" s="296"/>
      <c r="G839" s="296"/>
      <c r="H839" s="296"/>
      <c r="I839" s="296"/>
      <c r="J839" s="296"/>
      <c r="K839" s="296"/>
      <c r="L839" s="296"/>
    </row>
    <row r="840" spans="2:12" s="147" customFormat="1">
      <c r="B840" s="294"/>
      <c r="C840" s="294"/>
      <c r="D840" s="200" t="s">
        <v>38</v>
      </c>
      <c r="E840" s="296" t="s">
        <v>193</v>
      </c>
      <c r="F840" s="296"/>
      <c r="G840" s="296"/>
      <c r="H840" s="296"/>
      <c r="I840" s="296"/>
      <c r="J840" s="296"/>
      <c r="K840" s="296"/>
      <c r="L840" s="296"/>
    </row>
    <row r="841" spans="2:12" s="147" customFormat="1">
      <c r="B841" s="294"/>
      <c r="C841" s="294"/>
      <c r="D841" s="200" t="s">
        <v>39</v>
      </c>
      <c r="E841" s="296" t="s">
        <v>142</v>
      </c>
      <c r="F841" s="296"/>
      <c r="G841" s="296"/>
      <c r="H841" s="296"/>
      <c r="I841" s="296"/>
      <c r="J841" s="296"/>
      <c r="K841" s="296"/>
      <c r="L841" s="296"/>
    </row>
    <row r="842" spans="2:12" s="147" customFormat="1">
      <c r="B842" s="290"/>
      <c r="C842" s="290"/>
      <c r="D842" s="290"/>
      <c r="E842" s="290"/>
      <c r="F842" s="290"/>
      <c r="G842" s="290"/>
      <c r="H842" s="290"/>
      <c r="I842" s="290"/>
      <c r="J842" s="290"/>
      <c r="K842" s="290"/>
      <c r="L842" s="290"/>
    </row>
    <row r="843" spans="2:12" s="147" customFormat="1" ht="27" customHeight="1">
      <c r="B843" s="280" t="s">
        <v>40</v>
      </c>
      <c r="C843" s="281"/>
      <c r="D843" s="200" t="s">
        <v>41</v>
      </c>
      <c r="E843" s="286" t="s">
        <v>192</v>
      </c>
      <c r="F843" s="287"/>
      <c r="G843" s="287"/>
      <c r="H843" s="287"/>
      <c r="I843" s="287"/>
      <c r="J843" s="287"/>
      <c r="K843" s="287"/>
      <c r="L843" s="288"/>
    </row>
    <row r="844" spans="2:12" s="147" customFormat="1" ht="27">
      <c r="B844" s="282"/>
      <c r="C844" s="283"/>
      <c r="D844" s="200" t="s">
        <v>42</v>
      </c>
      <c r="E844" s="289">
        <v>1006</v>
      </c>
      <c r="F844" s="289"/>
      <c r="G844" s="289"/>
      <c r="H844" s="289"/>
      <c r="I844" s="289"/>
      <c r="J844" s="289"/>
      <c r="K844" s="289"/>
      <c r="L844" s="289"/>
    </row>
    <row r="845" spans="2:12" s="147" customFormat="1" ht="27" customHeight="1">
      <c r="B845" s="282"/>
      <c r="C845" s="283"/>
      <c r="D845" s="200" t="s">
        <v>43</v>
      </c>
      <c r="E845" s="286" t="s">
        <v>196</v>
      </c>
      <c r="F845" s="287"/>
      <c r="G845" s="287"/>
      <c r="H845" s="287"/>
      <c r="I845" s="287"/>
      <c r="J845" s="287"/>
      <c r="K845" s="287"/>
      <c r="L845" s="288"/>
    </row>
    <row r="846" spans="2:12" s="147" customFormat="1" ht="27">
      <c r="B846" s="284"/>
      <c r="C846" s="285"/>
      <c r="D846" s="200" t="s">
        <v>44</v>
      </c>
      <c r="E846" s="289">
        <v>13003</v>
      </c>
      <c r="F846" s="289"/>
      <c r="G846" s="289"/>
      <c r="H846" s="289"/>
      <c r="I846" s="289"/>
      <c r="J846" s="289"/>
      <c r="K846" s="289"/>
      <c r="L846" s="289"/>
    </row>
    <row r="847" spans="2:12" s="147" customFormat="1">
      <c r="B847" s="290"/>
      <c r="C847" s="290"/>
      <c r="D847" s="290"/>
      <c r="E847" s="290"/>
      <c r="F847" s="290"/>
      <c r="G847" s="290"/>
      <c r="H847" s="290"/>
      <c r="I847" s="290"/>
      <c r="J847" s="290"/>
      <c r="K847" s="290"/>
      <c r="L847" s="290"/>
    </row>
    <row r="848" spans="2:12" s="147" customFormat="1" ht="16.5" customHeight="1">
      <c r="B848" s="291" t="s">
        <v>45</v>
      </c>
      <c r="C848" s="291"/>
      <c r="D848" s="291"/>
      <c r="E848" s="289" t="s">
        <v>148</v>
      </c>
      <c r="F848" s="289"/>
      <c r="G848" s="289"/>
      <c r="H848" s="289"/>
      <c r="I848" s="289"/>
      <c r="J848" s="289"/>
      <c r="K848" s="289"/>
      <c r="L848" s="289"/>
    </row>
    <row r="849" spans="2:15" s="147" customFormat="1"/>
    <row r="850" spans="2:15" s="147" customFormat="1" ht="40.5" customHeight="1">
      <c r="B850" s="277" t="s">
        <v>50</v>
      </c>
      <c r="C850" s="292" t="s">
        <v>1</v>
      </c>
      <c r="D850" s="292"/>
      <c r="E850" s="277" t="s">
        <v>49</v>
      </c>
      <c r="F850" s="277" t="s">
        <v>3</v>
      </c>
      <c r="G850" s="277"/>
      <c r="H850" s="277"/>
      <c r="I850" s="277" t="s">
        <v>47</v>
      </c>
      <c r="J850" s="277" t="s">
        <v>4</v>
      </c>
      <c r="K850" s="277" t="s">
        <v>5</v>
      </c>
      <c r="L850" s="277" t="s">
        <v>6</v>
      </c>
      <c r="M850" s="277" t="s">
        <v>46</v>
      </c>
      <c r="N850" s="277"/>
      <c r="O850" s="277" t="s">
        <v>7</v>
      </c>
    </row>
    <row r="851" spans="2:15" s="147" customFormat="1" ht="77.25" customHeight="1">
      <c r="B851" s="277"/>
      <c r="C851" s="199" t="s">
        <v>8</v>
      </c>
      <c r="D851" s="197" t="s">
        <v>0</v>
      </c>
      <c r="E851" s="277"/>
      <c r="F851" s="197" t="s">
        <v>48</v>
      </c>
      <c r="G851" s="197" t="s">
        <v>9</v>
      </c>
      <c r="H851" s="197" t="s">
        <v>10</v>
      </c>
      <c r="I851" s="277"/>
      <c r="J851" s="277"/>
      <c r="K851" s="277"/>
      <c r="L851" s="277"/>
      <c r="M851" s="197" t="s">
        <v>11</v>
      </c>
      <c r="N851" s="197" t="s">
        <v>12</v>
      </c>
      <c r="O851" s="277"/>
    </row>
    <row r="852" spans="2:15" s="147" customFormat="1">
      <c r="B852" s="201" t="s">
        <v>13</v>
      </c>
      <c r="C852" s="201" t="s">
        <v>14</v>
      </c>
      <c r="D852" s="201" t="s">
        <v>15</v>
      </c>
      <c r="E852" s="201" t="s">
        <v>16</v>
      </c>
      <c r="F852" s="201" t="s">
        <v>17</v>
      </c>
      <c r="G852" s="201" t="s">
        <v>18</v>
      </c>
      <c r="H852" s="201" t="s">
        <v>19</v>
      </c>
      <c r="I852" s="201" t="s">
        <v>20</v>
      </c>
      <c r="J852" s="201" t="s">
        <v>21</v>
      </c>
      <c r="K852" s="201" t="s">
        <v>22</v>
      </c>
      <c r="L852" s="201" t="s">
        <v>23</v>
      </c>
      <c r="M852" s="201" t="s">
        <v>24</v>
      </c>
      <c r="N852" s="201" t="s">
        <v>25</v>
      </c>
      <c r="O852" s="201" t="s">
        <v>26</v>
      </c>
    </row>
    <row r="853" spans="2:15" s="147" customFormat="1">
      <c r="B853" s="4">
        <v>1100000</v>
      </c>
      <c r="C853" s="5" t="s">
        <v>72</v>
      </c>
      <c r="D853" s="4" t="s">
        <v>28</v>
      </c>
      <c r="E853" s="178">
        <f>E854</f>
        <v>414.4</v>
      </c>
      <c r="F853" s="179"/>
      <c r="G853" s="212">
        <f t="shared" ref="G853:H853" si="71">G854</f>
        <v>0</v>
      </c>
      <c r="H853" s="178">
        <f t="shared" si="71"/>
        <v>0</v>
      </c>
      <c r="I853" s="178">
        <f t="shared" ref="I853:I857" si="72">E853+F853+G853+H853</f>
        <v>414.4</v>
      </c>
      <c r="J853" s="178">
        <f>J854</f>
        <v>245.43</v>
      </c>
      <c r="K853" s="178">
        <f t="shared" ref="K853:L853" si="73">K854</f>
        <v>245.43</v>
      </c>
      <c r="L853" s="178">
        <f t="shared" si="73"/>
        <v>245.43</v>
      </c>
      <c r="M853" s="148"/>
      <c r="N853" s="148"/>
      <c r="O853" s="148"/>
    </row>
    <row r="854" spans="2:15" s="147" customFormat="1">
      <c r="B854" s="4">
        <v>1130000</v>
      </c>
      <c r="C854" s="5" t="s">
        <v>57</v>
      </c>
      <c r="D854" s="4" t="s">
        <v>28</v>
      </c>
      <c r="E854" s="178">
        <v>414.4</v>
      </c>
      <c r="F854" s="180"/>
      <c r="G854" s="212"/>
      <c r="H854" s="178"/>
      <c r="I854" s="178">
        <f>E854+F854+G854+H854</f>
        <v>414.4</v>
      </c>
      <c r="J854" s="178">
        <f>J855+J856</f>
        <v>245.43</v>
      </c>
      <c r="K854" s="178">
        <f>K855+K856</f>
        <v>245.43</v>
      </c>
      <c r="L854" s="178">
        <f>L855+L856</f>
        <v>245.43</v>
      </c>
      <c r="M854" s="148"/>
      <c r="N854" s="148"/>
      <c r="O854" s="148"/>
    </row>
    <row r="855" spans="2:15" s="147" customFormat="1">
      <c r="B855" s="4">
        <v>1130100</v>
      </c>
      <c r="C855" s="5" t="s">
        <v>105</v>
      </c>
      <c r="D855" s="4">
        <v>441100</v>
      </c>
      <c r="E855" s="178"/>
      <c r="F855" s="180"/>
      <c r="G855" s="213"/>
      <c r="H855" s="180"/>
      <c r="I855" s="178"/>
      <c r="J855" s="178">
        <v>245.43</v>
      </c>
      <c r="K855" s="178">
        <v>245.43</v>
      </c>
      <c r="L855" s="178">
        <v>245.43</v>
      </c>
      <c r="M855" s="148"/>
      <c r="N855" s="148"/>
      <c r="O855" s="148"/>
    </row>
    <row r="856" spans="2:15" s="147" customFormat="1">
      <c r="B856" s="4">
        <v>1130400</v>
      </c>
      <c r="C856" s="5" t="s">
        <v>108</v>
      </c>
      <c r="D856" s="4">
        <v>442200</v>
      </c>
      <c r="E856" s="178"/>
      <c r="F856" s="180"/>
      <c r="G856" s="213"/>
      <c r="H856" s="180"/>
      <c r="I856" s="178"/>
      <c r="J856" s="25"/>
      <c r="K856" s="25"/>
      <c r="L856" s="25"/>
      <c r="M856" s="148"/>
      <c r="N856" s="148"/>
      <c r="O856" s="148"/>
    </row>
    <row r="857" spans="2:15" s="147" customFormat="1">
      <c r="B857" s="4">
        <v>1000000</v>
      </c>
      <c r="C857" s="4" t="s">
        <v>183</v>
      </c>
      <c r="D857" s="4"/>
      <c r="E857" s="178">
        <f>E853</f>
        <v>414.4</v>
      </c>
      <c r="F857" s="179"/>
      <c r="G857" s="212">
        <f t="shared" ref="G857:H857" si="74">G853</f>
        <v>0</v>
      </c>
      <c r="H857" s="178">
        <f t="shared" si="74"/>
        <v>0</v>
      </c>
      <c r="I857" s="178">
        <f t="shared" si="72"/>
        <v>414.4</v>
      </c>
      <c r="J857" s="178">
        <f>J853</f>
        <v>245.43</v>
      </c>
      <c r="K857" s="178">
        <f t="shared" ref="K857:L857" si="75">K853</f>
        <v>245.43</v>
      </c>
      <c r="L857" s="178">
        <f t="shared" si="75"/>
        <v>245.43</v>
      </c>
      <c r="M857" s="148"/>
      <c r="N857" s="148"/>
      <c r="O857" s="148"/>
    </row>
    <row r="858" spans="2:15" s="147" customFormat="1">
      <c r="B858" s="55"/>
      <c r="C858" s="55"/>
      <c r="D858" s="55"/>
      <c r="E858" s="206"/>
      <c r="F858" s="211"/>
      <c r="G858" s="211"/>
      <c r="H858" s="206"/>
      <c r="I858" s="206"/>
      <c r="J858" s="206"/>
      <c r="K858" s="206"/>
      <c r="L858" s="206"/>
      <c r="M858" s="57"/>
      <c r="N858" s="57"/>
      <c r="O858" s="57"/>
    </row>
    <row r="859" spans="2:15" s="147" customFormat="1"/>
    <row r="860" spans="2:15" s="147" customFormat="1" ht="16.5" customHeight="1">
      <c r="C860" s="149" t="s">
        <v>311</v>
      </c>
      <c r="D860" s="278" t="s">
        <v>66</v>
      </c>
      <c r="E860" s="278"/>
      <c r="F860" s="278"/>
      <c r="G860" s="276" t="s">
        <v>67</v>
      </c>
      <c r="H860" s="276"/>
      <c r="J860" s="279" t="s">
        <v>266</v>
      </c>
      <c r="K860" s="279"/>
      <c r="L860" s="279"/>
    </row>
    <row r="861" spans="2:15" s="147" customFormat="1" ht="16.5" customHeight="1">
      <c r="C861" s="8"/>
      <c r="D861" s="8"/>
      <c r="E861" s="1"/>
      <c r="G861" s="276" t="s">
        <v>68</v>
      </c>
      <c r="H861" s="276"/>
      <c r="J861" s="276" t="s">
        <v>69</v>
      </c>
      <c r="K861" s="276"/>
      <c r="L861" s="276"/>
    </row>
    <row r="862" spans="2:15" s="147" customFormat="1">
      <c r="C862" s="195" t="s">
        <v>70</v>
      </c>
      <c r="D862" s="8"/>
      <c r="E862" s="8"/>
      <c r="F862" s="8"/>
      <c r="G862" s="8"/>
      <c r="H862" s="8"/>
      <c r="I862" s="8"/>
    </row>
    <row r="863" spans="2:15" s="147" customFormat="1" ht="16.5" customHeight="1">
      <c r="C863" s="8"/>
      <c r="D863" s="278" t="s">
        <v>71</v>
      </c>
      <c r="E863" s="278"/>
      <c r="F863" s="278"/>
      <c r="G863" s="276" t="s">
        <v>67</v>
      </c>
      <c r="H863" s="276"/>
      <c r="I863" s="7"/>
      <c r="J863" s="279" t="s">
        <v>202</v>
      </c>
      <c r="K863" s="279"/>
      <c r="L863" s="279"/>
    </row>
    <row r="864" spans="2:15" s="147" customFormat="1" ht="16.5" customHeight="1">
      <c r="C864" s="8"/>
      <c r="D864" s="8"/>
      <c r="E864" s="8"/>
      <c r="F864" s="7"/>
      <c r="G864" s="276" t="s">
        <v>68</v>
      </c>
      <c r="H864" s="276"/>
      <c r="I864" s="7"/>
      <c r="J864" s="276" t="s">
        <v>69</v>
      </c>
      <c r="K864" s="276"/>
      <c r="L864" s="276"/>
    </row>
  </sheetData>
  <mergeCells count="918">
    <mergeCell ref="M174:N174"/>
    <mergeCell ref="O174:O175"/>
    <mergeCell ref="D186:F186"/>
    <mergeCell ref="G186:H186"/>
    <mergeCell ref="J186:L186"/>
    <mergeCell ref="G187:H187"/>
    <mergeCell ref="J187:L187"/>
    <mergeCell ref="D189:F189"/>
    <mergeCell ref="G189:H189"/>
    <mergeCell ref="J189:L189"/>
    <mergeCell ref="M757:N757"/>
    <mergeCell ref="O757:O758"/>
    <mergeCell ref="D766:F766"/>
    <mergeCell ref="G766:H766"/>
    <mergeCell ref="J766:L766"/>
    <mergeCell ref="G767:H767"/>
    <mergeCell ref="J767:L767"/>
    <mergeCell ref="D769:F769"/>
    <mergeCell ref="G769:H769"/>
    <mergeCell ref="J769:L769"/>
    <mergeCell ref="B754:L754"/>
    <mergeCell ref="B755:D755"/>
    <mergeCell ref="E755:L755"/>
    <mergeCell ref="G770:H770"/>
    <mergeCell ref="J770:L770"/>
    <mergeCell ref="B757:B758"/>
    <mergeCell ref="C757:D757"/>
    <mergeCell ref="E757:E758"/>
    <mergeCell ref="F757:H757"/>
    <mergeCell ref="I757:I758"/>
    <mergeCell ref="J757:J758"/>
    <mergeCell ref="K757:K758"/>
    <mergeCell ref="L757:L758"/>
    <mergeCell ref="B745:L745"/>
    <mergeCell ref="B746:C748"/>
    <mergeCell ref="E746:L746"/>
    <mergeCell ref="E747:L747"/>
    <mergeCell ref="E748:L748"/>
    <mergeCell ref="B749:L749"/>
    <mergeCell ref="B750:C753"/>
    <mergeCell ref="E750:L750"/>
    <mergeCell ref="E751:L751"/>
    <mergeCell ref="E752:L752"/>
    <mergeCell ref="E753:L753"/>
    <mergeCell ref="B732:L732"/>
    <mergeCell ref="B734:C735"/>
    <mergeCell ref="B740:D740"/>
    <mergeCell ref="E740:L740"/>
    <mergeCell ref="B741:L741"/>
    <mergeCell ref="B742:D742"/>
    <mergeCell ref="E742:L742"/>
    <mergeCell ref="B743:L743"/>
    <mergeCell ref="B744:D744"/>
    <mergeCell ref="E744:L744"/>
    <mergeCell ref="E688:L688"/>
    <mergeCell ref="B739:L739"/>
    <mergeCell ref="M654:N654"/>
    <mergeCell ref="O654:O655"/>
    <mergeCell ref="D663:F663"/>
    <mergeCell ref="G663:H663"/>
    <mergeCell ref="J663:L663"/>
    <mergeCell ref="G664:H664"/>
    <mergeCell ref="J664:L664"/>
    <mergeCell ref="D666:F666"/>
    <mergeCell ref="G666:H666"/>
    <mergeCell ref="J666:L666"/>
    <mergeCell ref="G667:H667"/>
    <mergeCell ref="J667:L667"/>
    <mergeCell ref="B731:L731"/>
    <mergeCell ref="B686:L686"/>
    <mergeCell ref="B687:C688"/>
    <mergeCell ref="E687:L687"/>
    <mergeCell ref="B682:L682"/>
    <mergeCell ref="B684:C685"/>
    <mergeCell ref="E684:L684"/>
    <mergeCell ref="E685:L685"/>
    <mergeCell ref="B693:L693"/>
    <mergeCell ref="B694:D694"/>
    <mergeCell ref="B642:L642"/>
    <mergeCell ref="B643:C645"/>
    <mergeCell ref="E734:L734"/>
    <mergeCell ref="E735:L735"/>
    <mergeCell ref="B736:L736"/>
    <mergeCell ref="B737:C738"/>
    <mergeCell ref="E737:L737"/>
    <mergeCell ref="E738:L738"/>
    <mergeCell ref="E652:L652"/>
    <mergeCell ref="J728:L728"/>
    <mergeCell ref="B730:L730"/>
    <mergeCell ref="E645:L645"/>
    <mergeCell ref="B654:B655"/>
    <mergeCell ref="C654:D654"/>
    <mergeCell ref="E654:E655"/>
    <mergeCell ref="F654:H654"/>
    <mergeCell ref="I654:I655"/>
    <mergeCell ref="J654:J655"/>
    <mergeCell ref="K654:K655"/>
    <mergeCell ref="L654:L655"/>
    <mergeCell ref="B646:L646"/>
    <mergeCell ref="B647:C650"/>
    <mergeCell ref="E647:L647"/>
    <mergeCell ref="E648:L648"/>
    <mergeCell ref="E649:L649"/>
    <mergeCell ref="E650:L650"/>
    <mergeCell ref="B651:L651"/>
    <mergeCell ref="B652:D652"/>
    <mergeCell ref="E643:L643"/>
    <mergeCell ref="E644:L644"/>
    <mergeCell ref="G619:H619"/>
    <mergeCell ref="J619:L619"/>
    <mergeCell ref="J625:L625"/>
    <mergeCell ref="B627:L627"/>
    <mergeCell ref="B628:L628"/>
    <mergeCell ref="B629:L629"/>
    <mergeCell ref="B631:C632"/>
    <mergeCell ref="E631:L631"/>
    <mergeCell ref="E632:L632"/>
    <mergeCell ref="B633:L633"/>
    <mergeCell ref="B634:C635"/>
    <mergeCell ref="E634:L634"/>
    <mergeCell ref="E635:L635"/>
    <mergeCell ref="B636:L636"/>
    <mergeCell ref="B637:D637"/>
    <mergeCell ref="E637:L637"/>
    <mergeCell ref="B638:L638"/>
    <mergeCell ref="B639:D639"/>
    <mergeCell ref="E639:L639"/>
    <mergeCell ref="B640:L640"/>
    <mergeCell ref="B641:D641"/>
    <mergeCell ref="E641:L641"/>
    <mergeCell ref="M604:N604"/>
    <mergeCell ref="O604:O605"/>
    <mergeCell ref="D615:F615"/>
    <mergeCell ref="G615:H615"/>
    <mergeCell ref="J615:L615"/>
    <mergeCell ref="G616:H616"/>
    <mergeCell ref="J616:L616"/>
    <mergeCell ref="D618:F618"/>
    <mergeCell ref="G618:H618"/>
    <mergeCell ref="J618:L618"/>
    <mergeCell ref="B601:L601"/>
    <mergeCell ref="B602:D602"/>
    <mergeCell ref="E602:L602"/>
    <mergeCell ref="B604:B605"/>
    <mergeCell ref="C604:D604"/>
    <mergeCell ref="E604:E605"/>
    <mergeCell ref="F604:H604"/>
    <mergeCell ref="I604:I605"/>
    <mergeCell ref="J604:J605"/>
    <mergeCell ref="K604:K605"/>
    <mergeCell ref="L604:L605"/>
    <mergeCell ref="B590:L590"/>
    <mergeCell ref="B591:D591"/>
    <mergeCell ref="E591:L591"/>
    <mergeCell ref="B592:L592"/>
    <mergeCell ref="B593:C595"/>
    <mergeCell ref="E593:L593"/>
    <mergeCell ref="E594:L594"/>
    <mergeCell ref="E595:L595"/>
    <mergeCell ref="B597:C600"/>
    <mergeCell ref="E597:L597"/>
    <mergeCell ref="E598:L598"/>
    <mergeCell ref="E599:L599"/>
    <mergeCell ref="E600:L600"/>
    <mergeCell ref="B596:L596"/>
    <mergeCell ref="B583:L583"/>
    <mergeCell ref="B584:C585"/>
    <mergeCell ref="E584:L584"/>
    <mergeCell ref="E585:L585"/>
    <mergeCell ref="B586:L586"/>
    <mergeCell ref="B587:D587"/>
    <mergeCell ref="E587:L587"/>
    <mergeCell ref="B588:L588"/>
    <mergeCell ref="B589:D589"/>
    <mergeCell ref="E589:L589"/>
    <mergeCell ref="G473:H473"/>
    <mergeCell ref="J473:L473"/>
    <mergeCell ref="J575:L575"/>
    <mergeCell ref="B577:L577"/>
    <mergeCell ref="B578:L578"/>
    <mergeCell ref="B579:L579"/>
    <mergeCell ref="B581:C582"/>
    <mergeCell ref="E581:L581"/>
    <mergeCell ref="E582:L582"/>
    <mergeCell ref="J476:L476"/>
    <mergeCell ref="B478:L478"/>
    <mergeCell ref="B479:L479"/>
    <mergeCell ref="B480:L480"/>
    <mergeCell ref="B482:C483"/>
    <mergeCell ref="E482:L482"/>
    <mergeCell ref="E483:L483"/>
    <mergeCell ref="B484:L484"/>
    <mergeCell ref="B485:C486"/>
    <mergeCell ref="E485:L485"/>
    <mergeCell ref="E486:L486"/>
    <mergeCell ref="B487:L487"/>
    <mergeCell ref="B488:D488"/>
    <mergeCell ref="E488:L488"/>
    <mergeCell ref="B489:L489"/>
    <mergeCell ref="M457:N457"/>
    <mergeCell ref="O457:O458"/>
    <mergeCell ref="D469:F469"/>
    <mergeCell ref="G469:H469"/>
    <mergeCell ref="J469:L469"/>
    <mergeCell ref="G470:H470"/>
    <mergeCell ref="J470:L470"/>
    <mergeCell ref="D472:F472"/>
    <mergeCell ref="G472:H472"/>
    <mergeCell ref="J472:L472"/>
    <mergeCell ref="B450:C453"/>
    <mergeCell ref="E450:L450"/>
    <mergeCell ref="E451:L451"/>
    <mergeCell ref="E452:L452"/>
    <mergeCell ref="E453:L453"/>
    <mergeCell ref="B454:L454"/>
    <mergeCell ref="B455:D455"/>
    <mergeCell ref="E455:L455"/>
    <mergeCell ref="B457:B458"/>
    <mergeCell ref="C457:D457"/>
    <mergeCell ref="E457:E458"/>
    <mergeCell ref="F457:H457"/>
    <mergeCell ref="I457:I458"/>
    <mergeCell ref="J457:J458"/>
    <mergeCell ref="K457:K458"/>
    <mergeCell ref="L457:L458"/>
    <mergeCell ref="B443:L443"/>
    <mergeCell ref="B444:D444"/>
    <mergeCell ref="E444:L444"/>
    <mergeCell ref="B445:L445"/>
    <mergeCell ref="B446:C448"/>
    <mergeCell ref="E446:L446"/>
    <mergeCell ref="E447:L447"/>
    <mergeCell ref="E448:L448"/>
    <mergeCell ref="B449:L449"/>
    <mergeCell ref="B436:L436"/>
    <mergeCell ref="B437:C438"/>
    <mergeCell ref="E437:L437"/>
    <mergeCell ref="E438:L438"/>
    <mergeCell ref="B439:L439"/>
    <mergeCell ref="B440:D440"/>
    <mergeCell ref="E440:L440"/>
    <mergeCell ref="B441:L441"/>
    <mergeCell ref="B442:D442"/>
    <mergeCell ref="E442:L442"/>
    <mergeCell ref="G378:H378"/>
    <mergeCell ref="J378:L378"/>
    <mergeCell ref="J420:L420"/>
    <mergeCell ref="B434:C435"/>
    <mergeCell ref="E434:L434"/>
    <mergeCell ref="E435:L435"/>
    <mergeCell ref="B391:C392"/>
    <mergeCell ref="E391:L391"/>
    <mergeCell ref="E392:L392"/>
    <mergeCell ref="B393:L393"/>
    <mergeCell ref="B394:D394"/>
    <mergeCell ref="E394:L394"/>
    <mergeCell ref="B395:L395"/>
    <mergeCell ref="B396:D396"/>
    <mergeCell ref="E396:L396"/>
    <mergeCell ref="B397:L397"/>
    <mergeCell ref="B398:D398"/>
    <mergeCell ref="E398:L398"/>
    <mergeCell ref="B399:L399"/>
    <mergeCell ref="B400:C402"/>
    <mergeCell ref="E400:L400"/>
    <mergeCell ref="E401:L401"/>
    <mergeCell ref="E402:L402"/>
    <mergeCell ref="B403:L403"/>
    <mergeCell ref="M365:N365"/>
    <mergeCell ref="O365:O366"/>
    <mergeCell ref="D374:F374"/>
    <mergeCell ref="G374:H374"/>
    <mergeCell ref="J374:L374"/>
    <mergeCell ref="G375:H375"/>
    <mergeCell ref="J375:L375"/>
    <mergeCell ref="D377:F377"/>
    <mergeCell ref="G377:H377"/>
    <mergeCell ref="J377:L377"/>
    <mergeCell ref="B358:C361"/>
    <mergeCell ref="E358:L358"/>
    <mergeCell ref="E359:L359"/>
    <mergeCell ref="E360:L360"/>
    <mergeCell ref="E361:L361"/>
    <mergeCell ref="B362:L362"/>
    <mergeCell ref="B363:D363"/>
    <mergeCell ref="E363:L363"/>
    <mergeCell ref="B365:B366"/>
    <mergeCell ref="C365:D365"/>
    <mergeCell ref="E365:E366"/>
    <mergeCell ref="F365:H365"/>
    <mergeCell ref="I365:I366"/>
    <mergeCell ref="J365:J366"/>
    <mergeCell ref="K365:K366"/>
    <mergeCell ref="L365:L366"/>
    <mergeCell ref="B351:L351"/>
    <mergeCell ref="B352:D352"/>
    <mergeCell ref="E352:L352"/>
    <mergeCell ref="B353:L353"/>
    <mergeCell ref="B354:C356"/>
    <mergeCell ref="E354:L354"/>
    <mergeCell ref="E355:L355"/>
    <mergeCell ref="E356:L356"/>
    <mergeCell ref="B357:L357"/>
    <mergeCell ref="B344:L344"/>
    <mergeCell ref="B345:C346"/>
    <mergeCell ref="E345:L345"/>
    <mergeCell ref="E346:L346"/>
    <mergeCell ref="B347:L347"/>
    <mergeCell ref="B348:D348"/>
    <mergeCell ref="E348:L348"/>
    <mergeCell ref="B349:L349"/>
    <mergeCell ref="B350:D350"/>
    <mergeCell ref="E350:L350"/>
    <mergeCell ref="G330:H330"/>
    <mergeCell ref="J330:L330"/>
    <mergeCell ref="J336:L336"/>
    <mergeCell ref="B338:L338"/>
    <mergeCell ref="B339:L339"/>
    <mergeCell ref="B340:L340"/>
    <mergeCell ref="B342:C343"/>
    <mergeCell ref="E342:L342"/>
    <mergeCell ref="E343:L343"/>
    <mergeCell ref="M314:N314"/>
    <mergeCell ref="O314:O315"/>
    <mergeCell ref="D326:F326"/>
    <mergeCell ref="G326:H326"/>
    <mergeCell ref="J326:L326"/>
    <mergeCell ref="G327:H327"/>
    <mergeCell ref="J327:L327"/>
    <mergeCell ref="D329:F329"/>
    <mergeCell ref="G329:H329"/>
    <mergeCell ref="J329:L329"/>
    <mergeCell ref="B311:L311"/>
    <mergeCell ref="B312:D312"/>
    <mergeCell ref="E312:L312"/>
    <mergeCell ref="B314:B315"/>
    <mergeCell ref="C314:D314"/>
    <mergeCell ref="E314:E315"/>
    <mergeCell ref="F314:H314"/>
    <mergeCell ref="I314:I315"/>
    <mergeCell ref="J314:J315"/>
    <mergeCell ref="K314:K315"/>
    <mergeCell ref="L314:L315"/>
    <mergeCell ref="B302:L302"/>
    <mergeCell ref="B303:C305"/>
    <mergeCell ref="E303:L303"/>
    <mergeCell ref="E304:L304"/>
    <mergeCell ref="E305:L305"/>
    <mergeCell ref="B306:L306"/>
    <mergeCell ref="B307:C310"/>
    <mergeCell ref="E307:L307"/>
    <mergeCell ref="E308:L308"/>
    <mergeCell ref="E309:L309"/>
    <mergeCell ref="E310:L310"/>
    <mergeCell ref="B296:L296"/>
    <mergeCell ref="B297:D297"/>
    <mergeCell ref="E297:L297"/>
    <mergeCell ref="B298:L298"/>
    <mergeCell ref="B299:D299"/>
    <mergeCell ref="E299:L299"/>
    <mergeCell ref="B300:L300"/>
    <mergeCell ref="B301:D301"/>
    <mergeCell ref="E301:L301"/>
    <mergeCell ref="B288:L288"/>
    <mergeCell ref="B289:L289"/>
    <mergeCell ref="B291:C292"/>
    <mergeCell ref="E291:L291"/>
    <mergeCell ref="E292:L292"/>
    <mergeCell ref="B293:L293"/>
    <mergeCell ref="B294:C295"/>
    <mergeCell ref="E294:L294"/>
    <mergeCell ref="E295:L295"/>
    <mergeCell ref="M266:N266"/>
    <mergeCell ref="O266:O267"/>
    <mergeCell ref="D275:F275"/>
    <mergeCell ref="G275:H275"/>
    <mergeCell ref="J275:L275"/>
    <mergeCell ref="G276:H276"/>
    <mergeCell ref="J276:L276"/>
    <mergeCell ref="D278:F278"/>
    <mergeCell ref="G278:H278"/>
    <mergeCell ref="J278:L278"/>
    <mergeCell ref="B252:L252"/>
    <mergeCell ref="B253:D253"/>
    <mergeCell ref="E253:L253"/>
    <mergeCell ref="B254:L254"/>
    <mergeCell ref="B255:C257"/>
    <mergeCell ref="E255:L255"/>
    <mergeCell ref="E256:L256"/>
    <mergeCell ref="E257:L257"/>
    <mergeCell ref="E197:L197"/>
    <mergeCell ref="B203:D203"/>
    <mergeCell ref="B248:L248"/>
    <mergeCell ref="B249:D249"/>
    <mergeCell ref="E249:L249"/>
    <mergeCell ref="B250:L250"/>
    <mergeCell ref="B251:D251"/>
    <mergeCell ref="E251:L251"/>
    <mergeCell ref="J237:L237"/>
    <mergeCell ref="B239:L239"/>
    <mergeCell ref="B240:L240"/>
    <mergeCell ref="B241:L241"/>
    <mergeCell ref="E198:L198"/>
    <mergeCell ref="B200:C201"/>
    <mergeCell ref="E218:L218"/>
    <mergeCell ref="B218:D218"/>
    <mergeCell ref="M125:N125"/>
    <mergeCell ref="O125:O126"/>
    <mergeCell ref="D137:F137"/>
    <mergeCell ref="G137:H137"/>
    <mergeCell ref="J137:L137"/>
    <mergeCell ref="J145:L145"/>
    <mergeCell ref="B147:L147"/>
    <mergeCell ref="E155:L155"/>
    <mergeCell ref="B156:L156"/>
    <mergeCell ref="G138:H138"/>
    <mergeCell ref="J138:L138"/>
    <mergeCell ref="D140:F140"/>
    <mergeCell ref="G140:H140"/>
    <mergeCell ref="J140:L140"/>
    <mergeCell ref="B148:L148"/>
    <mergeCell ref="B149:L149"/>
    <mergeCell ref="B208:L208"/>
    <mergeCell ref="E214:L214"/>
    <mergeCell ref="E215:L215"/>
    <mergeCell ref="B162:L162"/>
    <mergeCell ref="B163:C165"/>
    <mergeCell ref="E163:L163"/>
    <mergeCell ref="E164:L164"/>
    <mergeCell ref="E165:L165"/>
    <mergeCell ref="B166:L166"/>
    <mergeCell ref="B172:D172"/>
    <mergeCell ref="E172:L172"/>
    <mergeCell ref="G190:H190"/>
    <mergeCell ref="J190:L190"/>
    <mergeCell ref="B174:B175"/>
    <mergeCell ref="C174:D174"/>
    <mergeCell ref="E174:E175"/>
    <mergeCell ref="F174:H174"/>
    <mergeCell ref="I174:I175"/>
    <mergeCell ref="J174:J175"/>
    <mergeCell ref="K174:K175"/>
    <mergeCell ref="L174:L175"/>
    <mergeCell ref="B194:L194"/>
    <mergeCell ref="B195:L195"/>
    <mergeCell ref="B199:L199"/>
    <mergeCell ref="B100:L100"/>
    <mergeCell ref="J96:L96"/>
    <mergeCell ref="B98:L98"/>
    <mergeCell ref="B99:L99"/>
    <mergeCell ref="B122:L122"/>
    <mergeCell ref="E118:L118"/>
    <mergeCell ref="E119:L119"/>
    <mergeCell ref="E120:L120"/>
    <mergeCell ref="B118:C121"/>
    <mergeCell ref="E121:L121"/>
    <mergeCell ref="B113:L113"/>
    <mergeCell ref="B114:C116"/>
    <mergeCell ref="E114:L114"/>
    <mergeCell ref="E115:L115"/>
    <mergeCell ref="E116:L116"/>
    <mergeCell ref="B123:D123"/>
    <mergeCell ref="E123:L123"/>
    <mergeCell ref="B125:B126"/>
    <mergeCell ref="C125:D125"/>
    <mergeCell ref="E125:E126"/>
    <mergeCell ref="F125:H125"/>
    <mergeCell ref="I125:I126"/>
    <mergeCell ref="J125:J126"/>
    <mergeCell ref="K125:K126"/>
    <mergeCell ref="L125:L126"/>
    <mergeCell ref="B245:L245"/>
    <mergeCell ref="B680:L680"/>
    <mergeCell ref="B681:L681"/>
    <mergeCell ref="J678:L678"/>
    <mergeCell ref="B246:C247"/>
    <mergeCell ref="E246:L246"/>
    <mergeCell ref="E247:L247"/>
    <mergeCell ref="B258:L258"/>
    <mergeCell ref="B259:C262"/>
    <mergeCell ref="E259:L259"/>
    <mergeCell ref="E261:L261"/>
    <mergeCell ref="E262:L262"/>
    <mergeCell ref="B263:L263"/>
    <mergeCell ref="B264:D264"/>
    <mergeCell ref="E264:L264"/>
    <mergeCell ref="B266:B267"/>
    <mergeCell ref="C266:D266"/>
    <mergeCell ref="E266:E267"/>
    <mergeCell ref="F266:H266"/>
    <mergeCell ref="I266:I267"/>
    <mergeCell ref="J266:J267"/>
    <mergeCell ref="K266:K267"/>
    <mergeCell ref="L266:L267"/>
    <mergeCell ref="G279:H279"/>
    <mergeCell ref="E203:L203"/>
    <mergeCell ref="B197:C198"/>
    <mergeCell ref="D232:F232"/>
    <mergeCell ref="G232:H232"/>
    <mergeCell ref="J232:L232"/>
    <mergeCell ref="B390:L390"/>
    <mergeCell ref="B243:C244"/>
    <mergeCell ref="E243:L243"/>
    <mergeCell ref="E244:L244"/>
    <mergeCell ref="B204:L204"/>
    <mergeCell ref="E205:L205"/>
    <mergeCell ref="B205:D205"/>
    <mergeCell ref="B206:L206"/>
    <mergeCell ref="J382:L382"/>
    <mergeCell ref="B220:B221"/>
    <mergeCell ref="B207:D207"/>
    <mergeCell ref="E207:L207"/>
    <mergeCell ref="B384:L384"/>
    <mergeCell ref="B385:L385"/>
    <mergeCell ref="B386:L386"/>
    <mergeCell ref="B388:C389"/>
    <mergeCell ref="E388:L388"/>
    <mergeCell ref="E389:L389"/>
    <mergeCell ref="E260:L260"/>
    <mergeCell ref="J191:L191"/>
    <mergeCell ref="E200:L200"/>
    <mergeCell ref="E201:L201"/>
    <mergeCell ref="B202:L202"/>
    <mergeCell ref="B193:L193"/>
    <mergeCell ref="B153:L153"/>
    <mergeCell ref="B154:C155"/>
    <mergeCell ref="E154:L154"/>
    <mergeCell ref="E168:L168"/>
    <mergeCell ref="E169:L169"/>
    <mergeCell ref="E170:L170"/>
    <mergeCell ref="B171:L171"/>
    <mergeCell ref="B157:D157"/>
    <mergeCell ref="E157:L157"/>
    <mergeCell ref="B158:L158"/>
    <mergeCell ref="B159:D159"/>
    <mergeCell ref="E159:L159"/>
    <mergeCell ref="B160:L160"/>
    <mergeCell ref="B161:D161"/>
    <mergeCell ref="E161:L161"/>
    <mergeCell ref="B167:C170"/>
    <mergeCell ref="E167:L167"/>
    <mergeCell ref="J279:L279"/>
    <mergeCell ref="J285:L285"/>
    <mergeCell ref="B287:L287"/>
    <mergeCell ref="B689:L689"/>
    <mergeCell ref="B690:D690"/>
    <mergeCell ref="E690:L690"/>
    <mergeCell ref="B691:L691"/>
    <mergeCell ref="B692:D692"/>
    <mergeCell ref="E692:L692"/>
    <mergeCell ref="E404:L404"/>
    <mergeCell ref="E405:L405"/>
    <mergeCell ref="E406:L406"/>
    <mergeCell ref="E407:L407"/>
    <mergeCell ref="B408:L408"/>
    <mergeCell ref="B409:D409"/>
    <mergeCell ref="E409:L409"/>
    <mergeCell ref="B411:B412"/>
    <mergeCell ref="C411:D411"/>
    <mergeCell ref="E411:E412"/>
    <mergeCell ref="F411:H411"/>
    <mergeCell ref="I411:I412"/>
    <mergeCell ref="J411:J412"/>
    <mergeCell ref="K411:K412"/>
    <mergeCell ref="L411:L412"/>
    <mergeCell ref="E694:L694"/>
    <mergeCell ref="E15:L15"/>
    <mergeCell ref="G720:H720"/>
    <mergeCell ref="J720:L720"/>
    <mergeCell ref="M707:N707"/>
    <mergeCell ref="B704:L704"/>
    <mergeCell ref="B705:D705"/>
    <mergeCell ref="E705:L705"/>
    <mergeCell ref="B707:B708"/>
    <mergeCell ref="B23:C26"/>
    <mergeCell ref="E23:L23"/>
    <mergeCell ref="E24:L24"/>
    <mergeCell ref="E25:L25"/>
    <mergeCell ref="E26:L26"/>
    <mergeCell ref="B27:L27"/>
    <mergeCell ref="B28:D28"/>
    <mergeCell ref="E28:L28"/>
    <mergeCell ref="B19:C21"/>
    <mergeCell ref="E19:L19"/>
    <mergeCell ref="E20:L20"/>
    <mergeCell ref="E21:L21"/>
    <mergeCell ref="B22:L22"/>
    <mergeCell ref="M31:N31"/>
    <mergeCell ref="O707:O708"/>
    <mergeCell ref="D716:F716"/>
    <mergeCell ref="G716:H716"/>
    <mergeCell ref="J716:L716"/>
    <mergeCell ref="G717:H717"/>
    <mergeCell ref="J717:L717"/>
    <mergeCell ref="D719:F719"/>
    <mergeCell ref="G719:H719"/>
    <mergeCell ref="J719:L719"/>
    <mergeCell ref="C707:D707"/>
    <mergeCell ref="E707:E708"/>
    <mergeCell ref="F707:H707"/>
    <mergeCell ref="I707:I708"/>
    <mergeCell ref="J707:J708"/>
    <mergeCell ref="K707:K708"/>
    <mergeCell ref="L707:L708"/>
    <mergeCell ref="J1:L1"/>
    <mergeCell ref="B3:L3"/>
    <mergeCell ref="B4:L4"/>
    <mergeCell ref="B5:L5"/>
    <mergeCell ref="B7:C8"/>
    <mergeCell ref="E7:L7"/>
    <mergeCell ref="E8:L8"/>
    <mergeCell ref="B9:L9"/>
    <mergeCell ref="B10:C11"/>
    <mergeCell ref="E10:L10"/>
    <mergeCell ref="E11:L11"/>
    <mergeCell ref="B12:L12"/>
    <mergeCell ref="B13:D13"/>
    <mergeCell ref="E13:L13"/>
    <mergeCell ref="B14:L14"/>
    <mergeCell ref="B15:D15"/>
    <mergeCell ref="B16:L16"/>
    <mergeCell ref="B17:D17"/>
    <mergeCell ref="E17:L17"/>
    <mergeCell ref="B18:L18"/>
    <mergeCell ref="O31:O32"/>
    <mergeCell ref="D91:F91"/>
    <mergeCell ref="G91:H91"/>
    <mergeCell ref="J91:L91"/>
    <mergeCell ref="G92:H92"/>
    <mergeCell ref="J92:L92"/>
    <mergeCell ref="D94:F94"/>
    <mergeCell ref="G94:H94"/>
    <mergeCell ref="J94:L94"/>
    <mergeCell ref="B117:L117"/>
    <mergeCell ref="B151:C152"/>
    <mergeCell ref="E151:L151"/>
    <mergeCell ref="E152:L152"/>
    <mergeCell ref="G141:H141"/>
    <mergeCell ref="J141:L141"/>
    <mergeCell ref="E102:L102"/>
    <mergeCell ref="E103:L103"/>
    <mergeCell ref="B104:L104"/>
    <mergeCell ref="B109:L109"/>
    <mergeCell ref="B110:D110"/>
    <mergeCell ref="E110:L110"/>
    <mergeCell ref="B105:C106"/>
    <mergeCell ref="E105:L105"/>
    <mergeCell ref="E106:L106"/>
    <mergeCell ref="B107:L107"/>
    <mergeCell ref="B108:D108"/>
    <mergeCell ref="E108:L108"/>
    <mergeCell ref="B102:C103"/>
    <mergeCell ref="B111:L111"/>
    <mergeCell ref="B112:D112"/>
    <mergeCell ref="E112:L112"/>
    <mergeCell ref="B31:B32"/>
    <mergeCell ref="C31:D31"/>
    <mergeCell ref="E31:E32"/>
    <mergeCell ref="F31:H31"/>
    <mergeCell ref="I31:I32"/>
    <mergeCell ref="J31:J32"/>
    <mergeCell ref="K31:K32"/>
    <mergeCell ref="L31:L32"/>
    <mergeCell ref="G95:H95"/>
    <mergeCell ref="J95:L95"/>
    <mergeCell ref="O220:O221"/>
    <mergeCell ref="D229:F229"/>
    <mergeCell ref="G229:H229"/>
    <mergeCell ref="J229:L229"/>
    <mergeCell ref="G230:H230"/>
    <mergeCell ref="J230:L230"/>
    <mergeCell ref="F220:H220"/>
    <mergeCell ref="I220:I221"/>
    <mergeCell ref="J220:J221"/>
    <mergeCell ref="K220:K221"/>
    <mergeCell ref="L220:L221"/>
    <mergeCell ref="M220:N220"/>
    <mergeCell ref="C220:D220"/>
    <mergeCell ref="E220:E221"/>
    <mergeCell ref="E787:L787"/>
    <mergeCell ref="E216:L216"/>
    <mergeCell ref="B217:L217"/>
    <mergeCell ref="B213:C216"/>
    <mergeCell ref="E213:L213"/>
    <mergeCell ref="E210:L210"/>
    <mergeCell ref="B209:C211"/>
    <mergeCell ref="E209:L209"/>
    <mergeCell ref="E211:L211"/>
    <mergeCell ref="B212:L212"/>
    <mergeCell ref="G233:H233"/>
    <mergeCell ref="J233:L233"/>
    <mergeCell ref="B695:L695"/>
    <mergeCell ref="B696:C698"/>
    <mergeCell ref="E696:L696"/>
    <mergeCell ref="E698:L698"/>
    <mergeCell ref="B699:L699"/>
    <mergeCell ref="B700:C703"/>
    <mergeCell ref="E700:L700"/>
    <mergeCell ref="E701:L701"/>
    <mergeCell ref="E702:L702"/>
    <mergeCell ref="E703:L703"/>
    <mergeCell ref="E697:L697"/>
    <mergeCell ref="B404:C407"/>
    <mergeCell ref="B795:C798"/>
    <mergeCell ref="E795:L795"/>
    <mergeCell ref="E796:L796"/>
    <mergeCell ref="E797:L797"/>
    <mergeCell ref="E798:L798"/>
    <mergeCell ref="B799:L799"/>
    <mergeCell ref="B800:D800"/>
    <mergeCell ref="E800:L800"/>
    <mergeCell ref="J773:L773"/>
    <mergeCell ref="B775:L775"/>
    <mergeCell ref="B776:L776"/>
    <mergeCell ref="B777:L777"/>
    <mergeCell ref="B779:C780"/>
    <mergeCell ref="E779:L779"/>
    <mergeCell ref="E780:L780"/>
    <mergeCell ref="B781:L781"/>
    <mergeCell ref="B782:C783"/>
    <mergeCell ref="E782:L782"/>
    <mergeCell ref="E783:L783"/>
    <mergeCell ref="B784:L784"/>
    <mergeCell ref="B785:D785"/>
    <mergeCell ref="E785:L785"/>
    <mergeCell ref="B786:L786"/>
    <mergeCell ref="B787:D787"/>
    <mergeCell ref="B788:L788"/>
    <mergeCell ref="B789:D789"/>
    <mergeCell ref="E789:L789"/>
    <mergeCell ref="B790:L790"/>
    <mergeCell ref="B791:C793"/>
    <mergeCell ref="E791:L791"/>
    <mergeCell ref="E792:L792"/>
    <mergeCell ref="E793:L793"/>
    <mergeCell ref="B794:L794"/>
    <mergeCell ref="M802:N802"/>
    <mergeCell ref="O802:O803"/>
    <mergeCell ref="D815:F815"/>
    <mergeCell ref="G815:H815"/>
    <mergeCell ref="J815:L815"/>
    <mergeCell ref="G816:H816"/>
    <mergeCell ref="J816:L816"/>
    <mergeCell ref="D818:F818"/>
    <mergeCell ref="G818:H818"/>
    <mergeCell ref="J818:L818"/>
    <mergeCell ref="B829:L829"/>
    <mergeCell ref="B830:C831"/>
    <mergeCell ref="E830:L830"/>
    <mergeCell ref="E831:L831"/>
    <mergeCell ref="B832:L832"/>
    <mergeCell ref="B833:D833"/>
    <mergeCell ref="E833:L833"/>
    <mergeCell ref="B834:L834"/>
    <mergeCell ref="B802:B803"/>
    <mergeCell ref="C802:D802"/>
    <mergeCell ref="E802:E803"/>
    <mergeCell ref="F802:H802"/>
    <mergeCell ref="I802:I803"/>
    <mergeCell ref="J802:J803"/>
    <mergeCell ref="K802:K803"/>
    <mergeCell ref="L802:L803"/>
    <mergeCell ref="G819:H819"/>
    <mergeCell ref="J819:L819"/>
    <mergeCell ref="J821:L821"/>
    <mergeCell ref="B823:L823"/>
    <mergeCell ref="B824:L824"/>
    <mergeCell ref="B825:L825"/>
    <mergeCell ref="B827:C828"/>
    <mergeCell ref="E827:L827"/>
    <mergeCell ref="E828:L828"/>
    <mergeCell ref="M850:N850"/>
    <mergeCell ref="O850:O851"/>
    <mergeCell ref="D860:F860"/>
    <mergeCell ref="G860:H860"/>
    <mergeCell ref="J860:L860"/>
    <mergeCell ref="G861:H861"/>
    <mergeCell ref="J861:L861"/>
    <mergeCell ref="B835:D835"/>
    <mergeCell ref="E835:L835"/>
    <mergeCell ref="B836:L836"/>
    <mergeCell ref="B837:D837"/>
    <mergeCell ref="E837:L837"/>
    <mergeCell ref="B838:L838"/>
    <mergeCell ref="B839:C841"/>
    <mergeCell ref="E839:L839"/>
    <mergeCell ref="E840:L840"/>
    <mergeCell ref="E841:L841"/>
    <mergeCell ref="B842:L842"/>
    <mergeCell ref="B843:C846"/>
    <mergeCell ref="E843:L843"/>
    <mergeCell ref="E844:L844"/>
    <mergeCell ref="E845:L845"/>
    <mergeCell ref="E846:L846"/>
    <mergeCell ref="B847:L847"/>
    <mergeCell ref="D863:F863"/>
    <mergeCell ref="G863:H863"/>
    <mergeCell ref="J863:L863"/>
    <mergeCell ref="G864:H864"/>
    <mergeCell ref="J864:L864"/>
    <mergeCell ref="B848:D848"/>
    <mergeCell ref="E848:L848"/>
    <mergeCell ref="B850:B851"/>
    <mergeCell ref="C850:D850"/>
    <mergeCell ref="E850:E851"/>
    <mergeCell ref="F850:H850"/>
    <mergeCell ref="I850:I851"/>
    <mergeCell ref="J850:J851"/>
    <mergeCell ref="K850:K851"/>
    <mergeCell ref="L850:L851"/>
    <mergeCell ref="G424:H424"/>
    <mergeCell ref="J424:L424"/>
    <mergeCell ref="J428:L428"/>
    <mergeCell ref="B430:L430"/>
    <mergeCell ref="B431:L431"/>
    <mergeCell ref="B432:L432"/>
    <mergeCell ref="M411:N411"/>
    <mergeCell ref="O411:O412"/>
    <mergeCell ref="D420:F420"/>
    <mergeCell ref="G420:H420"/>
    <mergeCell ref="G421:H421"/>
    <mergeCell ref="J421:L421"/>
    <mergeCell ref="D423:F423"/>
    <mergeCell ref="G423:H423"/>
    <mergeCell ref="J423:L423"/>
    <mergeCell ref="B490:D490"/>
    <mergeCell ref="E490:L490"/>
    <mergeCell ref="B491:L491"/>
    <mergeCell ref="B492:D492"/>
    <mergeCell ref="E492:L492"/>
    <mergeCell ref="B493:L493"/>
    <mergeCell ref="B494:C496"/>
    <mergeCell ref="E494:L494"/>
    <mergeCell ref="E495:L495"/>
    <mergeCell ref="E496:L496"/>
    <mergeCell ref="B497:L497"/>
    <mergeCell ref="B498:C501"/>
    <mergeCell ref="E498:L498"/>
    <mergeCell ref="E499:L499"/>
    <mergeCell ref="E500:L500"/>
    <mergeCell ref="E501:L501"/>
    <mergeCell ref="B502:L502"/>
    <mergeCell ref="B503:D503"/>
    <mergeCell ref="E503:L503"/>
    <mergeCell ref="B505:B506"/>
    <mergeCell ref="C505:D505"/>
    <mergeCell ref="E505:E506"/>
    <mergeCell ref="F505:H505"/>
    <mergeCell ref="I505:I506"/>
    <mergeCell ref="J505:J506"/>
    <mergeCell ref="K505:K506"/>
    <mergeCell ref="L505:L506"/>
    <mergeCell ref="M505:N505"/>
    <mergeCell ref="O505:O506"/>
    <mergeCell ref="D517:F517"/>
    <mergeCell ref="G517:H517"/>
    <mergeCell ref="J517:L517"/>
    <mergeCell ref="G518:H518"/>
    <mergeCell ref="J518:L518"/>
    <mergeCell ref="D520:F520"/>
    <mergeCell ref="G520:H520"/>
    <mergeCell ref="J520:L520"/>
    <mergeCell ref="G521:H521"/>
    <mergeCell ref="J521:L521"/>
    <mergeCell ref="J523:L523"/>
    <mergeCell ref="B525:L525"/>
    <mergeCell ref="B526:L526"/>
    <mergeCell ref="B527:L527"/>
    <mergeCell ref="B529:C530"/>
    <mergeCell ref="E529:L529"/>
    <mergeCell ref="E530:L530"/>
    <mergeCell ref="B531:L531"/>
    <mergeCell ref="B532:C533"/>
    <mergeCell ref="E532:L532"/>
    <mergeCell ref="E533:L533"/>
    <mergeCell ref="B534:L534"/>
    <mergeCell ref="B535:D535"/>
    <mergeCell ref="E535:L535"/>
    <mergeCell ref="B536:L536"/>
    <mergeCell ref="B537:D537"/>
    <mergeCell ref="E537:L537"/>
    <mergeCell ref="B538:L538"/>
    <mergeCell ref="B539:D539"/>
    <mergeCell ref="E539:L539"/>
    <mergeCell ref="B540:L540"/>
    <mergeCell ref="B541:C543"/>
    <mergeCell ref="E541:L541"/>
    <mergeCell ref="E542:L542"/>
    <mergeCell ref="E543:L543"/>
    <mergeCell ref="B544:L544"/>
    <mergeCell ref="B545:C548"/>
    <mergeCell ref="E545:L545"/>
    <mergeCell ref="E546:L546"/>
    <mergeCell ref="E547:L547"/>
    <mergeCell ref="E548:L548"/>
    <mergeCell ref="B549:L549"/>
    <mergeCell ref="B550:D550"/>
    <mergeCell ref="E550:L550"/>
    <mergeCell ref="B552:B553"/>
    <mergeCell ref="C552:D552"/>
    <mergeCell ref="E552:E553"/>
    <mergeCell ref="F552:H552"/>
    <mergeCell ref="I552:I553"/>
    <mergeCell ref="J552:J553"/>
    <mergeCell ref="K552:K553"/>
    <mergeCell ref="L552:L553"/>
    <mergeCell ref="G568:H568"/>
    <mergeCell ref="J568:L568"/>
    <mergeCell ref="M552:N552"/>
    <mergeCell ref="O552:O553"/>
    <mergeCell ref="D564:F564"/>
    <mergeCell ref="G564:H564"/>
    <mergeCell ref="J564:L564"/>
    <mergeCell ref="G565:H565"/>
    <mergeCell ref="J565:L565"/>
    <mergeCell ref="D567:F567"/>
    <mergeCell ref="G567:H567"/>
    <mergeCell ref="J567:L567"/>
  </mergeCells>
  <pageMargins left="0.2" right="0.2" top="0.21" bottom="0.2" header="0.2" footer="0.2"/>
  <pageSetup paperSize="9" scale="53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8"/>
  <sheetViews>
    <sheetView topLeftCell="B1" zoomScale="120" zoomScaleNormal="120" workbookViewId="0">
      <selection activeCell="C924" sqref="C924"/>
    </sheetView>
  </sheetViews>
  <sheetFormatPr defaultRowHeight="16.5"/>
  <cols>
    <col min="1" max="1" width="2" style="9" hidden="1" customWidth="1"/>
    <col min="2" max="2" width="28.85546875" style="9" customWidth="1"/>
    <col min="3" max="3" width="27" style="9" customWidth="1"/>
    <col min="4" max="4" width="22.28515625" style="9" customWidth="1"/>
    <col min="5" max="5" width="19.42578125" style="9" customWidth="1"/>
    <col min="6" max="6" width="18.7109375" style="9" customWidth="1"/>
    <col min="7" max="7" width="18.85546875" style="9" customWidth="1"/>
    <col min="8" max="8" width="19" style="9" customWidth="1"/>
    <col min="9" max="9" width="19.85546875" style="9" customWidth="1"/>
    <col min="10" max="10" width="45" style="9" customWidth="1"/>
    <col min="11" max="11" width="42.140625" style="9" customWidth="1"/>
    <col min="12" max="16384" width="9.140625" style="9"/>
  </cols>
  <sheetData>
    <row r="1" spans="2:10">
      <c r="H1" s="13"/>
      <c r="I1" s="297" t="s">
        <v>126</v>
      </c>
      <c r="J1" s="297"/>
    </row>
    <row r="2" spans="2:10">
      <c r="H2" s="13"/>
      <c r="I2" s="81"/>
      <c r="J2" s="81"/>
    </row>
    <row r="3" spans="2:10">
      <c r="B3" s="298" t="s">
        <v>120</v>
      </c>
      <c r="C3" s="298"/>
      <c r="D3" s="298"/>
      <c r="E3" s="298"/>
      <c r="F3" s="298"/>
      <c r="G3" s="298"/>
      <c r="H3" s="298"/>
      <c r="I3" s="298"/>
    </row>
    <row r="4" spans="2:10">
      <c r="B4" s="298" t="s">
        <v>127</v>
      </c>
      <c r="C4" s="298"/>
      <c r="D4" s="298"/>
      <c r="E4" s="298"/>
      <c r="F4" s="298"/>
      <c r="G4" s="298"/>
      <c r="H4" s="298"/>
      <c r="I4" s="298"/>
    </row>
    <row r="5" spans="2:10">
      <c r="B5" s="298" t="s">
        <v>273</v>
      </c>
      <c r="C5" s="298"/>
      <c r="D5" s="298"/>
      <c r="E5" s="298"/>
      <c r="F5" s="298"/>
      <c r="G5" s="298"/>
      <c r="H5" s="298"/>
      <c r="I5" s="298"/>
    </row>
    <row r="6" spans="2:10">
      <c r="B6" s="82"/>
      <c r="C6" s="82"/>
      <c r="D6" s="82"/>
      <c r="E6" s="82"/>
      <c r="F6" s="82"/>
      <c r="G6" s="82"/>
      <c r="H6" s="82"/>
      <c r="I6" s="82"/>
    </row>
    <row r="7" spans="2:10">
      <c r="B7" s="291" t="s">
        <v>29</v>
      </c>
      <c r="C7" s="34" t="s">
        <v>30</v>
      </c>
      <c r="D7" s="304" t="s">
        <v>144</v>
      </c>
      <c r="E7" s="293"/>
      <c r="F7" s="293"/>
      <c r="G7" s="293"/>
      <c r="H7" s="293"/>
      <c r="I7" s="305"/>
      <c r="J7" s="12"/>
    </row>
    <row r="8" spans="2:10">
      <c r="B8" s="291"/>
      <c r="C8" s="34" t="s">
        <v>31</v>
      </c>
      <c r="D8" s="289">
        <v>104021</v>
      </c>
      <c r="E8" s="289"/>
      <c r="F8" s="289"/>
      <c r="G8" s="289"/>
      <c r="H8" s="289"/>
      <c r="I8" s="289"/>
    </row>
    <row r="9" spans="2:10">
      <c r="B9" s="290"/>
      <c r="C9" s="290"/>
      <c r="D9" s="290"/>
      <c r="E9" s="290"/>
      <c r="F9" s="290"/>
      <c r="G9" s="290"/>
      <c r="H9" s="290"/>
      <c r="I9" s="290"/>
    </row>
    <row r="10" spans="2:10">
      <c r="B10" s="291" t="s">
        <v>32</v>
      </c>
      <c r="C10" s="34" t="s">
        <v>30</v>
      </c>
      <c r="D10" s="304" t="s">
        <v>144</v>
      </c>
      <c r="E10" s="293"/>
      <c r="F10" s="293"/>
      <c r="G10" s="293"/>
      <c r="H10" s="293"/>
      <c r="I10" s="305"/>
    </row>
    <row r="11" spans="2:10">
      <c r="B11" s="291"/>
      <c r="C11" s="34" t="s">
        <v>31</v>
      </c>
      <c r="D11" s="289">
        <v>104021</v>
      </c>
      <c r="E11" s="289"/>
      <c r="F11" s="289"/>
      <c r="G11" s="289"/>
      <c r="H11" s="289"/>
      <c r="I11" s="289"/>
    </row>
    <row r="12" spans="2:10">
      <c r="B12" s="293"/>
      <c r="C12" s="293"/>
      <c r="D12" s="293"/>
      <c r="E12" s="293"/>
      <c r="F12" s="293"/>
      <c r="G12" s="293"/>
      <c r="H12" s="293"/>
      <c r="I12" s="293"/>
    </row>
    <row r="13" spans="2:10">
      <c r="B13" s="291" t="s">
        <v>33</v>
      </c>
      <c r="C13" s="291"/>
      <c r="D13" s="304" t="s">
        <v>144</v>
      </c>
      <c r="E13" s="293"/>
      <c r="F13" s="293"/>
      <c r="G13" s="293"/>
      <c r="H13" s="293"/>
      <c r="I13" s="305"/>
    </row>
    <row r="14" spans="2:10">
      <c r="B14" s="290"/>
      <c r="C14" s="290"/>
      <c r="D14" s="325"/>
      <c r="E14" s="325"/>
      <c r="F14" s="325"/>
      <c r="G14" s="325"/>
      <c r="H14" s="325"/>
    </row>
    <row r="15" spans="2:10">
      <c r="B15" s="291" t="s">
        <v>34</v>
      </c>
      <c r="C15" s="291"/>
      <c r="D15" s="289">
        <v>1006</v>
      </c>
      <c r="E15" s="289"/>
      <c r="F15" s="289"/>
      <c r="G15" s="289"/>
      <c r="H15" s="289"/>
      <c r="I15" s="289"/>
    </row>
    <row r="16" spans="2:10">
      <c r="B16" s="293"/>
      <c r="C16" s="293"/>
      <c r="D16" s="293"/>
      <c r="E16" s="293"/>
      <c r="F16" s="293"/>
      <c r="G16" s="293"/>
      <c r="H16" s="293"/>
      <c r="I16" s="293"/>
    </row>
    <row r="17" spans="2:10">
      <c r="B17" s="294" t="s">
        <v>123</v>
      </c>
      <c r="C17" s="34" t="s">
        <v>37</v>
      </c>
      <c r="D17" s="296" t="s">
        <v>142</v>
      </c>
      <c r="E17" s="296"/>
      <c r="F17" s="296"/>
      <c r="G17" s="296"/>
      <c r="H17" s="296"/>
      <c r="I17" s="296"/>
    </row>
    <row r="18" spans="2:10">
      <c r="B18" s="294"/>
      <c r="C18" s="34" t="s">
        <v>38</v>
      </c>
      <c r="D18" s="315" t="s">
        <v>142</v>
      </c>
      <c r="E18" s="316"/>
      <c r="F18" s="316"/>
      <c r="G18" s="316"/>
      <c r="H18" s="316"/>
      <c r="I18" s="317"/>
    </row>
    <row r="19" spans="2:10">
      <c r="B19" s="294"/>
      <c r="C19" s="34" t="s">
        <v>39</v>
      </c>
      <c r="D19" s="296" t="s">
        <v>143</v>
      </c>
      <c r="E19" s="296"/>
      <c r="F19" s="296"/>
      <c r="G19" s="296"/>
      <c r="H19" s="296"/>
      <c r="I19" s="296"/>
    </row>
    <row r="20" spans="2:10">
      <c r="B20" s="290"/>
      <c r="C20" s="290"/>
      <c r="D20" s="325"/>
      <c r="E20" s="325"/>
      <c r="F20" s="325"/>
      <c r="G20" s="325"/>
      <c r="H20" s="325"/>
    </row>
    <row r="21" spans="2:10">
      <c r="B21" s="280" t="s">
        <v>124</v>
      </c>
      <c r="C21" s="34" t="s">
        <v>41</v>
      </c>
      <c r="D21" s="286" t="s">
        <v>192</v>
      </c>
      <c r="E21" s="287"/>
      <c r="F21" s="287"/>
      <c r="G21" s="287"/>
      <c r="H21" s="287"/>
      <c r="I21" s="288"/>
    </row>
    <row r="22" spans="2:10">
      <c r="B22" s="282"/>
      <c r="C22" s="34" t="s">
        <v>42</v>
      </c>
      <c r="D22" s="289">
        <v>1006</v>
      </c>
      <c r="E22" s="289"/>
      <c r="F22" s="289"/>
      <c r="G22" s="289"/>
      <c r="H22" s="289"/>
      <c r="I22" s="289"/>
    </row>
    <row r="23" spans="2:10">
      <c r="B23" s="282"/>
      <c r="C23" s="34" t="s">
        <v>43</v>
      </c>
      <c r="D23" s="286" t="s">
        <v>159</v>
      </c>
      <c r="E23" s="287"/>
      <c r="F23" s="287"/>
      <c r="G23" s="287"/>
      <c r="H23" s="287"/>
      <c r="I23" s="288"/>
    </row>
    <row r="24" spans="2:10">
      <c r="B24" s="284"/>
      <c r="C24" s="34" t="s">
        <v>44</v>
      </c>
      <c r="D24" s="289">
        <v>11003</v>
      </c>
      <c r="E24" s="289"/>
      <c r="F24" s="289"/>
      <c r="G24" s="289"/>
      <c r="H24" s="289"/>
      <c r="I24" s="289"/>
    </row>
    <row r="25" spans="2:10">
      <c r="B25" s="290"/>
      <c r="C25" s="290"/>
      <c r="D25" s="325"/>
      <c r="E25" s="325"/>
      <c r="F25" s="325"/>
      <c r="G25" s="325"/>
      <c r="H25" s="325"/>
    </row>
    <row r="26" spans="2:10">
      <c r="B26" s="291" t="s">
        <v>125</v>
      </c>
      <c r="C26" s="291"/>
      <c r="D26" s="289" t="s">
        <v>148</v>
      </c>
      <c r="E26" s="289"/>
      <c r="F26" s="289"/>
      <c r="G26" s="289"/>
      <c r="H26" s="289"/>
      <c r="I26" s="289"/>
    </row>
    <row r="27" spans="2:10">
      <c r="B27" s="85"/>
      <c r="C27" s="85"/>
      <c r="D27" s="86"/>
      <c r="E27" s="86"/>
      <c r="F27" s="86"/>
      <c r="G27" s="86"/>
      <c r="H27" s="86"/>
      <c r="I27" s="86"/>
    </row>
    <row r="28" spans="2:10" ht="1.5" customHeight="1"/>
    <row r="29" spans="2:10" ht="68.25" customHeight="1">
      <c r="B29" s="38"/>
      <c r="C29" s="38"/>
      <c r="D29" s="330" t="s">
        <v>128</v>
      </c>
      <c r="E29" s="331"/>
      <c r="F29" s="330" t="s">
        <v>129</v>
      </c>
      <c r="G29" s="331"/>
      <c r="H29" s="332" t="s">
        <v>130</v>
      </c>
      <c r="I29" s="332" t="s">
        <v>131</v>
      </c>
      <c r="J29" s="332" t="s">
        <v>132</v>
      </c>
    </row>
    <row r="30" spans="2:10" ht="45.75" customHeight="1">
      <c r="B30" s="34" t="s">
        <v>133</v>
      </c>
      <c r="C30" s="41">
        <v>1006</v>
      </c>
      <c r="D30" s="3" t="s">
        <v>2</v>
      </c>
      <c r="E30" s="3" t="s">
        <v>134</v>
      </c>
      <c r="F30" s="3" t="s">
        <v>2</v>
      </c>
      <c r="G30" s="3" t="s">
        <v>134</v>
      </c>
      <c r="H30" s="333"/>
      <c r="I30" s="333"/>
      <c r="J30" s="333"/>
    </row>
    <row r="31" spans="2:10" ht="31.5" customHeight="1">
      <c r="B31" s="34" t="s">
        <v>135</v>
      </c>
      <c r="C31" s="41">
        <v>11003</v>
      </c>
      <c r="D31" s="3">
        <v>1</v>
      </c>
      <c r="E31" s="3">
        <v>2</v>
      </c>
      <c r="F31" s="3">
        <v>3</v>
      </c>
      <c r="G31" s="3">
        <v>4</v>
      </c>
      <c r="H31" s="3">
        <v>5</v>
      </c>
      <c r="I31" s="3">
        <v>6</v>
      </c>
      <c r="J31" s="3">
        <v>7</v>
      </c>
    </row>
    <row r="32" spans="2:10" ht="21.75" customHeight="1">
      <c r="B32" s="34" t="s">
        <v>136</v>
      </c>
      <c r="C32" s="286" t="s">
        <v>159</v>
      </c>
      <c r="D32" s="287"/>
      <c r="E32" s="287"/>
      <c r="F32" s="287"/>
      <c r="G32" s="287"/>
      <c r="H32" s="287"/>
      <c r="I32" s="287"/>
      <c r="J32" s="288"/>
    </row>
    <row r="33" spans="2:10" ht="204.75" customHeight="1">
      <c r="B33" s="34" t="s">
        <v>284</v>
      </c>
      <c r="C33" s="36" t="s">
        <v>204</v>
      </c>
      <c r="D33" s="39" t="s">
        <v>28</v>
      </c>
      <c r="E33" s="39" t="s">
        <v>28</v>
      </c>
      <c r="F33" s="39" t="s">
        <v>28</v>
      </c>
      <c r="G33" s="11"/>
      <c r="H33" s="39" t="s">
        <v>28</v>
      </c>
      <c r="I33" s="39" t="s">
        <v>28</v>
      </c>
      <c r="J33" s="39" t="s">
        <v>28</v>
      </c>
    </row>
    <row r="34" spans="2:10" ht="27">
      <c r="B34" s="34" t="s">
        <v>138</v>
      </c>
      <c r="C34" s="126" t="s">
        <v>158</v>
      </c>
      <c r="D34" s="39" t="s">
        <v>28</v>
      </c>
      <c r="E34" s="39" t="s">
        <v>28</v>
      </c>
      <c r="F34" s="39" t="s">
        <v>28</v>
      </c>
      <c r="G34" s="39" t="s">
        <v>27</v>
      </c>
      <c r="H34" s="39" t="s">
        <v>28</v>
      </c>
      <c r="I34" s="39" t="s">
        <v>28</v>
      </c>
      <c r="J34" s="39" t="s">
        <v>28</v>
      </c>
    </row>
    <row r="35" spans="2:10" ht="40.5">
      <c r="B35" s="259" t="s">
        <v>139</v>
      </c>
      <c r="C35" s="36" t="s">
        <v>205</v>
      </c>
      <c r="D35" s="39" t="s">
        <v>28</v>
      </c>
      <c r="E35" s="39" t="s">
        <v>28</v>
      </c>
      <c r="F35" s="39" t="s">
        <v>28</v>
      </c>
      <c r="G35" s="11"/>
      <c r="H35" s="39" t="s">
        <v>28</v>
      </c>
      <c r="I35" s="39" t="s">
        <v>28</v>
      </c>
      <c r="J35" s="39" t="s">
        <v>28</v>
      </c>
    </row>
    <row r="36" spans="2:10" ht="25.5" customHeight="1">
      <c r="B36" s="334" t="s">
        <v>140</v>
      </c>
      <c r="C36" s="334"/>
      <c r="D36" s="38"/>
      <c r="E36" s="38"/>
      <c r="F36" s="38"/>
      <c r="G36" s="38"/>
      <c r="H36" s="38"/>
      <c r="I36" s="38"/>
      <c r="J36" s="38"/>
    </row>
    <row r="37" spans="2:10" ht="96" customHeight="1">
      <c r="B37" s="335" t="s">
        <v>277</v>
      </c>
      <c r="C37" s="336"/>
      <c r="D37" s="42">
        <v>5</v>
      </c>
      <c r="E37" s="42">
        <f>D37</f>
        <v>5</v>
      </c>
      <c r="F37" s="145">
        <v>1</v>
      </c>
      <c r="G37" s="42">
        <f>F37</f>
        <v>1</v>
      </c>
      <c r="H37" s="145"/>
      <c r="I37" s="42">
        <f>G37-H37</f>
        <v>1</v>
      </c>
      <c r="J37" s="214" t="s">
        <v>319</v>
      </c>
    </row>
    <row r="38" spans="2:10" ht="54.75" customHeight="1">
      <c r="B38" s="335" t="s">
        <v>278</v>
      </c>
      <c r="C38" s="336"/>
      <c r="D38" s="42">
        <v>12</v>
      </c>
      <c r="E38" s="44">
        <f t="shared" ref="E38:E42" si="0">D38</f>
        <v>12</v>
      </c>
      <c r="F38" s="145">
        <v>1</v>
      </c>
      <c r="G38" s="44">
        <f>F38</f>
        <v>1</v>
      </c>
      <c r="H38" s="145"/>
      <c r="I38" s="42">
        <f t="shared" ref="I38:I43" si="1">G38-H38</f>
        <v>1</v>
      </c>
      <c r="J38" s="214" t="s">
        <v>319</v>
      </c>
    </row>
    <row r="39" spans="2:10" ht="57" customHeight="1">
      <c r="B39" s="335" t="s">
        <v>279</v>
      </c>
      <c r="C39" s="336"/>
      <c r="D39" s="145" t="s">
        <v>280</v>
      </c>
      <c r="E39" s="44" t="str">
        <f t="shared" si="0"/>
        <v>1.5-2</v>
      </c>
      <c r="F39" s="145" t="s">
        <v>280</v>
      </c>
      <c r="G39" s="44" t="str">
        <f t="shared" ref="G39:G40" si="2">F39</f>
        <v>1.5-2</v>
      </c>
      <c r="H39" s="145"/>
      <c r="I39" s="145" t="s">
        <v>280</v>
      </c>
      <c r="J39" s="214" t="s">
        <v>319</v>
      </c>
    </row>
    <row r="40" spans="2:10" ht="62.25" customHeight="1">
      <c r="B40" s="335" t="s">
        <v>161</v>
      </c>
      <c r="C40" s="336"/>
      <c r="D40" s="127" t="s">
        <v>281</v>
      </c>
      <c r="E40" s="145" t="str">
        <f t="shared" si="0"/>
        <v>3-4</v>
      </c>
      <c r="F40" s="127" t="s">
        <v>281</v>
      </c>
      <c r="G40" s="145" t="str">
        <f t="shared" si="2"/>
        <v>3-4</v>
      </c>
      <c r="H40" s="145"/>
      <c r="I40" s="127" t="s">
        <v>281</v>
      </c>
      <c r="J40" s="214" t="s">
        <v>319</v>
      </c>
    </row>
    <row r="41" spans="2:10" ht="49.5" customHeight="1" thickBot="1">
      <c r="B41" s="350" t="s">
        <v>282</v>
      </c>
      <c r="C41" s="350"/>
      <c r="D41" s="42">
        <v>50</v>
      </c>
      <c r="E41" s="44">
        <f t="shared" si="0"/>
        <v>50</v>
      </c>
      <c r="F41" s="145">
        <v>10</v>
      </c>
      <c r="G41" s="145">
        <f t="shared" ref="G41:G43" si="3">F41</f>
        <v>10</v>
      </c>
      <c r="H41" s="145"/>
      <c r="I41" s="42">
        <f t="shared" si="1"/>
        <v>10</v>
      </c>
      <c r="J41" s="274" t="s">
        <v>320</v>
      </c>
    </row>
    <row r="42" spans="2:10" ht="58.5" customHeight="1" thickBot="1">
      <c r="B42" s="350" t="s">
        <v>283</v>
      </c>
      <c r="C42" s="350"/>
      <c r="D42" s="42">
        <v>15</v>
      </c>
      <c r="E42" s="44">
        <f t="shared" si="0"/>
        <v>15</v>
      </c>
      <c r="F42" s="145">
        <v>3</v>
      </c>
      <c r="G42" s="42">
        <f t="shared" si="3"/>
        <v>3</v>
      </c>
      <c r="H42" s="145"/>
      <c r="I42" s="42">
        <f t="shared" si="1"/>
        <v>3</v>
      </c>
      <c r="J42" s="274" t="s">
        <v>320</v>
      </c>
    </row>
    <row r="43" spans="2:10" ht="67.5" customHeight="1">
      <c r="B43" s="337" t="s">
        <v>141</v>
      </c>
      <c r="C43" s="337"/>
      <c r="D43" s="175">
        <v>4000</v>
      </c>
      <c r="E43" s="175">
        <v>8000</v>
      </c>
      <c r="F43" s="175">
        <v>1000</v>
      </c>
      <c r="G43" s="175">
        <f t="shared" si="3"/>
        <v>1000</v>
      </c>
      <c r="H43" s="175"/>
      <c r="I43" s="175">
        <f t="shared" si="1"/>
        <v>1000</v>
      </c>
      <c r="J43" s="214" t="s">
        <v>319</v>
      </c>
    </row>
    <row r="44" spans="2:10">
      <c r="J44" s="243"/>
    </row>
    <row r="45" spans="2:10" s="147" customFormat="1"/>
    <row r="46" spans="2:10" s="147" customFormat="1"/>
    <row r="47" spans="2:10" ht="16.5" customHeight="1">
      <c r="B47" s="26" t="s">
        <v>312</v>
      </c>
      <c r="C47" s="329" t="s">
        <v>66</v>
      </c>
      <c r="D47" s="329"/>
      <c r="E47" s="329"/>
      <c r="F47" s="276" t="s">
        <v>67</v>
      </c>
      <c r="G47" s="276"/>
      <c r="H47" s="279" t="s">
        <v>266</v>
      </c>
      <c r="I47" s="279"/>
      <c r="J47" s="279"/>
    </row>
    <row r="48" spans="2:10">
      <c r="C48" s="8"/>
      <c r="D48" s="8"/>
      <c r="E48" s="1"/>
      <c r="F48" s="276" t="s">
        <v>68</v>
      </c>
      <c r="G48" s="276"/>
      <c r="H48" s="276" t="s">
        <v>69</v>
      </c>
      <c r="I48" s="276"/>
      <c r="J48" s="276"/>
    </row>
    <row r="49" spans="2:10">
      <c r="B49" s="33" t="s">
        <v>70</v>
      </c>
      <c r="D49" s="8"/>
      <c r="E49" s="8"/>
      <c r="F49" s="8"/>
      <c r="G49" s="8"/>
    </row>
    <row r="50" spans="2:10" ht="16.5" customHeight="1">
      <c r="C50" s="329" t="s">
        <v>71</v>
      </c>
      <c r="D50" s="329"/>
      <c r="E50" s="329"/>
      <c r="F50" s="276" t="s">
        <v>67</v>
      </c>
      <c r="G50" s="276"/>
      <c r="H50" s="279" t="s">
        <v>202</v>
      </c>
      <c r="I50" s="279"/>
      <c r="J50" s="279"/>
    </row>
    <row r="51" spans="2:10">
      <c r="C51" s="8"/>
      <c r="D51" s="8"/>
      <c r="E51" s="8"/>
      <c r="F51" s="276" t="s">
        <v>68</v>
      </c>
      <c r="G51" s="276"/>
      <c r="H51" s="276" t="s">
        <v>69</v>
      </c>
      <c r="I51" s="276"/>
      <c r="J51" s="276"/>
    </row>
    <row r="52" spans="2:10">
      <c r="H52" s="13"/>
      <c r="I52" s="297" t="s">
        <v>126</v>
      </c>
      <c r="J52" s="297"/>
    </row>
    <row r="53" spans="2:10">
      <c r="F53" s="35"/>
      <c r="G53" s="35"/>
      <c r="H53" s="35"/>
    </row>
    <row r="54" spans="2:10">
      <c r="B54" s="298" t="s">
        <v>120</v>
      </c>
      <c r="C54" s="298"/>
      <c r="D54" s="298"/>
      <c r="E54" s="298"/>
      <c r="F54" s="298"/>
      <c r="G54" s="298"/>
      <c r="H54" s="298"/>
      <c r="I54" s="298"/>
    </row>
    <row r="55" spans="2:10">
      <c r="B55" s="298" t="s">
        <v>127</v>
      </c>
      <c r="C55" s="298"/>
      <c r="D55" s="298"/>
      <c r="E55" s="298"/>
      <c r="F55" s="298"/>
      <c r="G55" s="298"/>
      <c r="H55" s="298"/>
      <c r="I55" s="298"/>
    </row>
    <row r="56" spans="2:10">
      <c r="B56" s="298" t="s">
        <v>273</v>
      </c>
      <c r="C56" s="298"/>
      <c r="D56" s="298"/>
      <c r="E56" s="298"/>
      <c r="F56" s="298"/>
      <c r="G56" s="298"/>
      <c r="H56" s="298"/>
      <c r="I56" s="298"/>
    </row>
    <row r="57" spans="2:10">
      <c r="J57" s="12"/>
    </row>
    <row r="58" spans="2:10">
      <c r="B58" s="291" t="s">
        <v>29</v>
      </c>
      <c r="C58" s="34" t="s">
        <v>30</v>
      </c>
      <c r="D58" s="304" t="s">
        <v>144</v>
      </c>
      <c r="E58" s="293"/>
      <c r="F58" s="293"/>
      <c r="G58" s="293"/>
      <c r="H58" s="293"/>
      <c r="I58" s="305"/>
      <c r="J58" s="12"/>
    </row>
    <row r="59" spans="2:10">
      <c r="B59" s="291"/>
      <c r="C59" s="34" t="s">
        <v>31</v>
      </c>
      <c r="D59" s="289">
        <v>104021</v>
      </c>
      <c r="E59" s="289"/>
      <c r="F59" s="289"/>
      <c r="G59" s="289"/>
      <c r="H59" s="289"/>
      <c r="I59" s="289"/>
    </row>
    <row r="60" spans="2:10">
      <c r="B60" s="290"/>
      <c r="C60" s="290"/>
      <c r="D60" s="290"/>
      <c r="E60" s="290"/>
      <c r="F60" s="290"/>
      <c r="G60" s="290"/>
      <c r="H60" s="290"/>
      <c r="I60" s="290"/>
    </row>
    <row r="61" spans="2:10">
      <c r="B61" s="291" t="s">
        <v>32</v>
      </c>
      <c r="C61" s="34" t="s">
        <v>30</v>
      </c>
      <c r="D61" s="304" t="s">
        <v>144</v>
      </c>
      <c r="E61" s="293"/>
      <c r="F61" s="293"/>
      <c r="G61" s="293"/>
      <c r="H61" s="293"/>
      <c r="I61" s="305"/>
    </row>
    <row r="62" spans="2:10">
      <c r="B62" s="291"/>
      <c r="C62" s="34" t="s">
        <v>31</v>
      </c>
      <c r="D62" s="289">
        <v>104021</v>
      </c>
      <c r="E62" s="289"/>
      <c r="F62" s="289"/>
      <c r="G62" s="289"/>
      <c r="H62" s="289"/>
      <c r="I62" s="289"/>
    </row>
    <row r="63" spans="2:10">
      <c r="B63" s="293"/>
      <c r="C63" s="293"/>
      <c r="D63" s="293"/>
      <c r="E63" s="293"/>
      <c r="F63" s="293"/>
      <c r="G63" s="293"/>
      <c r="H63" s="293"/>
      <c r="I63" s="293"/>
    </row>
    <row r="64" spans="2:10">
      <c r="B64" s="291" t="s">
        <v>33</v>
      </c>
      <c r="C64" s="291"/>
      <c r="D64" s="304" t="s">
        <v>144</v>
      </c>
      <c r="E64" s="293"/>
      <c r="F64" s="293"/>
      <c r="G64" s="293"/>
      <c r="H64" s="293"/>
      <c r="I64" s="305"/>
    </row>
    <row r="65" spans="2:10">
      <c r="B65" s="290"/>
      <c r="C65" s="290"/>
      <c r="D65" s="325"/>
      <c r="E65" s="325"/>
      <c r="F65" s="325"/>
      <c r="G65" s="325"/>
      <c r="H65" s="325"/>
    </row>
    <row r="66" spans="2:10">
      <c r="B66" s="291" t="s">
        <v>34</v>
      </c>
      <c r="C66" s="291"/>
      <c r="D66" s="289">
        <v>1006</v>
      </c>
      <c r="E66" s="289"/>
      <c r="F66" s="289"/>
      <c r="G66" s="289"/>
      <c r="H66" s="289"/>
      <c r="I66" s="289"/>
    </row>
    <row r="67" spans="2:10">
      <c r="B67" s="293"/>
      <c r="C67" s="293"/>
      <c r="D67" s="293"/>
      <c r="E67" s="293"/>
      <c r="F67" s="293"/>
      <c r="G67" s="293"/>
      <c r="H67" s="293"/>
      <c r="I67" s="293"/>
    </row>
    <row r="68" spans="2:10">
      <c r="B68" s="294" t="s">
        <v>123</v>
      </c>
      <c r="C68" s="34" t="s">
        <v>37</v>
      </c>
      <c r="D68" s="296" t="s">
        <v>142</v>
      </c>
      <c r="E68" s="296"/>
      <c r="F68" s="296"/>
      <c r="G68" s="296"/>
      <c r="H68" s="296"/>
      <c r="I68" s="296"/>
    </row>
    <row r="69" spans="2:10">
      <c r="B69" s="294"/>
      <c r="C69" s="34" t="s">
        <v>38</v>
      </c>
      <c r="D69" s="315" t="s">
        <v>142</v>
      </c>
      <c r="E69" s="316"/>
      <c r="F69" s="316"/>
      <c r="G69" s="316"/>
      <c r="H69" s="316"/>
      <c r="I69" s="317"/>
    </row>
    <row r="70" spans="2:10">
      <c r="B70" s="294"/>
      <c r="C70" s="34" t="s">
        <v>39</v>
      </c>
      <c r="D70" s="296" t="s">
        <v>143</v>
      </c>
      <c r="E70" s="296"/>
      <c r="F70" s="296"/>
      <c r="G70" s="296"/>
      <c r="H70" s="296"/>
      <c r="I70" s="296"/>
    </row>
    <row r="71" spans="2:10">
      <c r="B71" s="290"/>
      <c r="C71" s="290"/>
      <c r="D71" s="325"/>
      <c r="E71" s="325"/>
      <c r="F71" s="325"/>
      <c r="G71" s="325"/>
      <c r="H71" s="325"/>
    </row>
    <row r="72" spans="2:10">
      <c r="B72" s="280" t="s">
        <v>124</v>
      </c>
      <c r="C72" s="34" t="s">
        <v>41</v>
      </c>
      <c r="D72" s="286" t="s">
        <v>192</v>
      </c>
      <c r="E72" s="287"/>
      <c r="F72" s="287"/>
      <c r="G72" s="287"/>
      <c r="H72" s="287"/>
      <c r="I72" s="288"/>
    </row>
    <row r="73" spans="2:10">
      <c r="B73" s="282"/>
      <c r="C73" s="34" t="s">
        <v>42</v>
      </c>
      <c r="D73" s="289">
        <v>1006</v>
      </c>
      <c r="E73" s="289"/>
      <c r="F73" s="289"/>
      <c r="G73" s="289"/>
      <c r="H73" s="289"/>
      <c r="I73" s="289"/>
    </row>
    <row r="74" spans="2:10">
      <c r="B74" s="282"/>
      <c r="C74" s="34" t="s">
        <v>43</v>
      </c>
      <c r="D74" s="286" t="s">
        <v>270</v>
      </c>
      <c r="E74" s="287"/>
      <c r="F74" s="287"/>
      <c r="G74" s="287"/>
      <c r="H74" s="287"/>
      <c r="I74" s="288"/>
    </row>
    <row r="75" spans="2:10">
      <c r="B75" s="284"/>
      <c r="C75" s="34" t="s">
        <v>44</v>
      </c>
      <c r="D75" s="289">
        <v>11004</v>
      </c>
      <c r="E75" s="289"/>
      <c r="F75" s="289"/>
      <c r="G75" s="289"/>
      <c r="H75" s="289"/>
      <c r="I75" s="289"/>
    </row>
    <row r="76" spans="2:10">
      <c r="B76" s="290"/>
      <c r="C76" s="290"/>
      <c r="D76" s="325"/>
      <c r="E76" s="325"/>
      <c r="F76" s="325"/>
      <c r="G76" s="325"/>
      <c r="H76" s="325"/>
    </row>
    <row r="77" spans="2:10">
      <c r="B77" s="291" t="s">
        <v>125</v>
      </c>
      <c r="C77" s="291"/>
      <c r="D77" s="289" t="s">
        <v>148</v>
      </c>
      <c r="E77" s="289"/>
      <c r="F77" s="289"/>
      <c r="G77" s="289"/>
      <c r="H77" s="289"/>
      <c r="I77" s="289"/>
    </row>
    <row r="79" spans="2:10" ht="55.5" customHeight="1">
      <c r="B79" s="38"/>
      <c r="C79" s="38"/>
      <c r="D79" s="330" t="s">
        <v>128</v>
      </c>
      <c r="E79" s="331"/>
      <c r="F79" s="330" t="s">
        <v>129</v>
      </c>
      <c r="G79" s="331"/>
      <c r="H79" s="332" t="s">
        <v>130</v>
      </c>
      <c r="I79" s="332" t="s">
        <v>131</v>
      </c>
      <c r="J79" s="332" t="s">
        <v>132</v>
      </c>
    </row>
    <row r="80" spans="2:10" ht="54.75" customHeight="1">
      <c r="B80" s="34" t="s">
        <v>133</v>
      </c>
      <c r="C80" s="41">
        <v>1006</v>
      </c>
      <c r="D80" s="3" t="s">
        <v>2</v>
      </c>
      <c r="E80" s="3" t="s">
        <v>134</v>
      </c>
      <c r="F80" s="3" t="s">
        <v>2</v>
      </c>
      <c r="G80" s="3" t="s">
        <v>134</v>
      </c>
      <c r="H80" s="333"/>
      <c r="I80" s="333"/>
      <c r="J80" s="333"/>
    </row>
    <row r="81" spans="2:10">
      <c r="B81" s="34" t="s">
        <v>135</v>
      </c>
      <c r="C81" s="41">
        <v>11004</v>
      </c>
      <c r="D81" s="3">
        <v>1</v>
      </c>
      <c r="E81" s="3">
        <v>2</v>
      </c>
      <c r="F81" s="3">
        <v>3</v>
      </c>
      <c r="G81" s="3">
        <v>4</v>
      </c>
      <c r="H81" s="3">
        <v>5</v>
      </c>
      <c r="I81" s="3">
        <v>6</v>
      </c>
      <c r="J81" s="3">
        <v>7</v>
      </c>
    </row>
    <row r="82" spans="2:10" ht="18.75" customHeight="1">
      <c r="B82" s="34" t="s">
        <v>136</v>
      </c>
      <c r="C82" s="286" t="s">
        <v>208</v>
      </c>
      <c r="D82" s="287"/>
      <c r="E82" s="287"/>
      <c r="F82" s="287"/>
      <c r="G82" s="287"/>
      <c r="H82" s="287"/>
      <c r="I82" s="287"/>
      <c r="J82" s="288"/>
    </row>
    <row r="83" spans="2:10" ht="144.75" customHeight="1">
      <c r="B83" s="34" t="s">
        <v>284</v>
      </c>
      <c r="C83" s="132" t="s">
        <v>207</v>
      </c>
      <c r="D83" s="39" t="s">
        <v>28</v>
      </c>
      <c r="E83" s="39" t="s">
        <v>28</v>
      </c>
      <c r="F83" s="39" t="s">
        <v>28</v>
      </c>
      <c r="G83" s="11"/>
      <c r="H83" s="39" t="s">
        <v>28</v>
      </c>
      <c r="I83" s="39" t="s">
        <v>28</v>
      </c>
      <c r="J83" s="39" t="s">
        <v>28</v>
      </c>
    </row>
    <row r="84" spans="2:10" ht="32.25" customHeight="1">
      <c r="B84" s="34" t="s">
        <v>138</v>
      </c>
      <c r="C84" s="36" t="s">
        <v>158</v>
      </c>
      <c r="D84" s="39" t="s">
        <v>28</v>
      </c>
      <c r="E84" s="39" t="s">
        <v>28</v>
      </c>
      <c r="F84" s="39" t="s">
        <v>28</v>
      </c>
      <c r="G84" s="39" t="s">
        <v>27</v>
      </c>
      <c r="H84" s="39" t="s">
        <v>28</v>
      </c>
      <c r="I84" s="39" t="s">
        <v>28</v>
      </c>
      <c r="J84" s="39" t="s">
        <v>28</v>
      </c>
    </row>
    <row r="85" spans="2:10" ht="102" customHeight="1">
      <c r="B85" s="259" t="s">
        <v>139</v>
      </c>
      <c r="C85" s="132" t="s">
        <v>307</v>
      </c>
      <c r="D85" s="39" t="s">
        <v>28</v>
      </c>
      <c r="E85" s="39" t="s">
        <v>28</v>
      </c>
      <c r="F85" s="39" t="s">
        <v>28</v>
      </c>
      <c r="G85" s="11"/>
      <c r="H85" s="39" t="s">
        <v>28</v>
      </c>
      <c r="I85" s="39" t="s">
        <v>28</v>
      </c>
      <c r="J85" s="39" t="s">
        <v>28</v>
      </c>
    </row>
    <row r="86" spans="2:10" ht="19.5" customHeight="1">
      <c r="B86" s="334" t="s">
        <v>140</v>
      </c>
      <c r="C86" s="334"/>
      <c r="D86" s="38"/>
      <c r="E86" s="38"/>
      <c r="F86" s="38"/>
      <c r="G86" s="38"/>
      <c r="H86" s="38"/>
      <c r="I86" s="38"/>
      <c r="J86" s="38"/>
    </row>
    <row r="87" spans="2:10" ht="34.5" customHeight="1">
      <c r="B87" s="350" t="s">
        <v>162</v>
      </c>
      <c r="C87" s="350"/>
      <c r="D87" s="42">
        <v>1</v>
      </c>
      <c r="E87" s="42">
        <f>D87</f>
        <v>1</v>
      </c>
      <c r="F87" s="145">
        <v>1</v>
      </c>
      <c r="G87" s="42">
        <f>F87</f>
        <v>1</v>
      </c>
      <c r="H87" s="145">
        <v>1</v>
      </c>
      <c r="I87" s="42">
        <f>G87-H87</f>
        <v>0</v>
      </c>
      <c r="J87" s="11"/>
    </row>
    <row r="88" spans="2:10" ht="30" customHeight="1">
      <c r="B88" s="350" t="s">
        <v>163</v>
      </c>
      <c r="C88" s="350"/>
      <c r="D88" s="42">
        <v>1</v>
      </c>
      <c r="E88" s="42">
        <f>D88</f>
        <v>1</v>
      </c>
      <c r="F88" s="145">
        <v>1</v>
      </c>
      <c r="G88" s="42">
        <f t="shared" ref="G88:G91" si="4">F88</f>
        <v>1</v>
      </c>
      <c r="H88" s="145">
        <v>1</v>
      </c>
      <c r="I88" s="42">
        <f t="shared" ref="I88:I91" si="5">G88-H88</f>
        <v>0</v>
      </c>
      <c r="J88" s="11"/>
    </row>
    <row r="89" spans="2:10" ht="63" customHeight="1">
      <c r="B89" s="350" t="s">
        <v>233</v>
      </c>
      <c r="C89" s="350"/>
      <c r="D89" s="42">
        <v>95</v>
      </c>
      <c r="E89" s="145">
        <f>D89</f>
        <v>95</v>
      </c>
      <c r="F89" s="145">
        <v>95</v>
      </c>
      <c r="G89" s="42">
        <f t="shared" si="4"/>
        <v>95</v>
      </c>
      <c r="H89" s="145">
        <v>95</v>
      </c>
      <c r="I89" s="42">
        <f t="shared" si="5"/>
        <v>0</v>
      </c>
      <c r="J89" s="11"/>
    </row>
    <row r="90" spans="2:10" ht="25.5" customHeight="1">
      <c r="B90" s="335" t="s">
        <v>209</v>
      </c>
      <c r="C90" s="336"/>
      <c r="D90" s="42">
        <v>1</v>
      </c>
      <c r="E90" s="42">
        <f t="shared" ref="E90:E91" si="6">D90</f>
        <v>1</v>
      </c>
      <c r="F90" s="145">
        <v>1</v>
      </c>
      <c r="G90" s="42">
        <f t="shared" si="4"/>
        <v>1</v>
      </c>
      <c r="H90" s="145">
        <v>1</v>
      </c>
      <c r="I90" s="42">
        <f t="shared" si="5"/>
        <v>0</v>
      </c>
      <c r="J90" s="40"/>
    </row>
    <row r="91" spans="2:10" ht="65.25" customHeight="1" thickBot="1">
      <c r="B91" s="337" t="s">
        <v>141</v>
      </c>
      <c r="C91" s="337"/>
      <c r="D91" s="175">
        <v>36198.400000000001</v>
      </c>
      <c r="E91" s="175">
        <f t="shared" si="6"/>
        <v>36198.400000000001</v>
      </c>
      <c r="F91" s="175">
        <v>7375</v>
      </c>
      <c r="G91" s="175">
        <f t="shared" si="4"/>
        <v>7375</v>
      </c>
      <c r="H91" s="175">
        <v>6517.84</v>
      </c>
      <c r="I91" s="175">
        <f t="shared" si="5"/>
        <v>857.15999999999985</v>
      </c>
      <c r="J91" s="240" t="s">
        <v>322</v>
      </c>
    </row>
    <row r="93" spans="2:10" s="147" customFormat="1"/>
    <row r="94" spans="2:10" s="147" customFormat="1"/>
    <row r="95" spans="2:10">
      <c r="B95" s="149" t="s">
        <v>312</v>
      </c>
    </row>
    <row r="96" spans="2:10" ht="16.5" customHeight="1">
      <c r="C96" s="329" t="s">
        <v>66</v>
      </c>
      <c r="D96" s="329"/>
      <c r="E96" s="329"/>
      <c r="F96" s="276" t="s">
        <v>67</v>
      </c>
      <c r="G96" s="276"/>
      <c r="H96" s="279" t="s">
        <v>266</v>
      </c>
      <c r="I96" s="279"/>
      <c r="J96" s="279"/>
    </row>
    <row r="97" spans="2:10">
      <c r="C97" s="8"/>
      <c r="D97" s="8"/>
      <c r="E97" s="1"/>
      <c r="F97" s="276" t="s">
        <v>68</v>
      </c>
      <c r="G97" s="276"/>
      <c r="H97" s="276" t="s">
        <v>69</v>
      </c>
      <c r="I97" s="276"/>
      <c r="J97" s="276"/>
    </row>
    <row r="98" spans="2:10">
      <c r="B98" s="33" t="s">
        <v>70</v>
      </c>
      <c r="D98" s="8"/>
      <c r="E98" s="8"/>
      <c r="F98" s="8"/>
      <c r="G98" s="8"/>
    </row>
    <row r="99" spans="2:10" ht="16.5" customHeight="1">
      <c r="C99" s="329" t="s">
        <v>71</v>
      </c>
      <c r="D99" s="329"/>
      <c r="E99" s="329"/>
      <c r="F99" s="276" t="s">
        <v>67</v>
      </c>
      <c r="G99" s="276"/>
      <c r="H99" s="279" t="s">
        <v>202</v>
      </c>
      <c r="I99" s="279"/>
      <c r="J99" s="279"/>
    </row>
    <row r="100" spans="2:10">
      <c r="C100" s="8"/>
      <c r="D100" s="8"/>
      <c r="E100" s="8"/>
      <c r="F100" s="276" t="s">
        <v>68</v>
      </c>
      <c r="G100" s="276"/>
      <c r="H100" s="276" t="s">
        <v>69</v>
      </c>
      <c r="I100" s="276"/>
      <c r="J100" s="276"/>
    </row>
    <row r="102" spans="2:10">
      <c r="H102" s="13"/>
      <c r="I102" s="297" t="s">
        <v>126</v>
      </c>
      <c r="J102" s="297"/>
    </row>
    <row r="103" spans="2:10" ht="17.25" customHeight="1">
      <c r="F103" s="35"/>
      <c r="G103" s="35"/>
      <c r="H103" s="35"/>
    </row>
    <row r="104" spans="2:10">
      <c r="B104" s="298" t="s">
        <v>120</v>
      </c>
      <c r="C104" s="298"/>
      <c r="D104" s="298"/>
      <c r="E104" s="298"/>
      <c r="F104" s="298"/>
      <c r="G104" s="298"/>
      <c r="H104" s="298"/>
      <c r="I104" s="298"/>
    </row>
    <row r="105" spans="2:10">
      <c r="B105" s="298" t="s">
        <v>127</v>
      </c>
      <c r="C105" s="298"/>
      <c r="D105" s="298"/>
      <c r="E105" s="298"/>
      <c r="F105" s="298"/>
      <c r="G105" s="298"/>
      <c r="H105" s="298"/>
      <c r="I105" s="298"/>
    </row>
    <row r="106" spans="2:10">
      <c r="B106" s="298" t="s">
        <v>273</v>
      </c>
      <c r="C106" s="298"/>
      <c r="D106" s="298"/>
      <c r="E106" s="298"/>
      <c r="F106" s="298"/>
      <c r="G106" s="298"/>
      <c r="H106" s="298"/>
      <c r="I106" s="298"/>
    </row>
    <row r="107" spans="2:10" ht="21.75" customHeight="1">
      <c r="J107" s="12"/>
    </row>
    <row r="108" spans="2:10">
      <c r="B108" s="291" t="s">
        <v>29</v>
      </c>
      <c r="C108" s="34" t="s">
        <v>30</v>
      </c>
      <c r="D108" s="304" t="s">
        <v>144</v>
      </c>
      <c r="E108" s="293"/>
      <c r="F108" s="293"/>
      <c r="G108" s="293"/>
      <c r="H108" s="293"/>
      <c r="I108" s="305"/>
      <c r="J108" s="12"/>
    </row>
    <row r="109" spans="2:10">
      <c r="B109" s="291"/>
      <c r="C109" s="34" t="s">
        <v>31</v>
      </c>
      <c r="D109" s="289">
        <v>104021</v>
      </c>
      <c r="E109" s="289"/>
      <c r="F109" s="289"/>
      <c r="G109" s="289"/>
      <c r="H109" s="289"/>
      <c r="I109" s="289"/>
    </row>
    <row r="110" spans="2:10">
      <c r="B110" s="290"/>
      <c r="C110" s="290"/>
      <c r="D110" s="290"/>
      <c r="E110" s="290"/>
      <c r="F110" s="290"/>
      <c r="G110" s="290"/>
      <c r="H110" s="290"/>
      <c r="I110" s="290"/>
    </row>
    <row r="111" spans="2:10">
      <c r="B111" s="291" t="s">
        <v>32</v>
      </c>
      <c r="C111" s="34" t="s">
        <v>30</v>
      </c>
      <c r="D111" s="304" t="s">
        <v>144</v>
      </c>
      <c r="E111" s="293"/>
      <c r="F111" s="293"/>
      <c r="G111" s="293"/>
      <c r="H111" s="293"/>
      <c r="I111" s="305"/>
    </row>
    <row r="112" spans="2:10">
      <c r="B112" s="291"/>
      <c r="C112" s="34" t="s">
        <v>31</v>
      </c>
      <c r="D112" s="289">
        <v>104021</v>
      </c>
      <c r="E112" s="289"/>
      <c r="F112" s="289"/>
      <c r="G112" s="289"/>
      <c r="H112" s="289"/>
      <c r="I112" s="289"/>
    </row>
    <row r="113" spans="2:9">
      <c r="B113" s="293"/>
      <c r="C113" s="293"/>
      <c r="D113" s="293"/>
      <c r="E113" s="293"/>
      <c r="F113" s="293"/>
      <c r="G113" s="293"/>
      <c r="H113" s="293"/>
      <c r="I113" s="293"/>
    </row>
    <row r="114" spans="2:9">
      <c r="B114" s="291" t="s">
        <v>33</v>
      </c>
      <c r="C114" s="291"/>
      <c r="D114" s="304" t="s">
        <v>144</v>
      </c>
      <c r="E114" s="293"/>
      <c r="F114" s="293"/>
      <c r="G114" s="293"/>
      <c r="H114" s="293"/>
      <c r="I114" s="305"/>
    </row>
    <row r="115" spans="2:9">
      <c r="B115" s="290"/>
      <c r="C115" s="290"/>
      <c r="D115" s="325"/>
      <c r="E115" s="325"/>
      <c r="F115" s="325"/>
      <c r="G115" s="325"/>
      <c r="H115" s="325"/>
    </row>
    <row r="116" spans="2:9">
      <c r="B116" s="291" t="s">
        <v>34</v>
      </c>
      <c r="C116" s="291"/>
      <c r="D116" s="289">
        <v>1006</v>
      </c>
      <c r="E116" s="289"/>
      <c r="F116" s="289"/>
      <c r="G116" s="289"/>
      <c r="H116" s="289"/>
      <c r="I116" s="289"/>
    </row>
    <row r="117" spans="2:9">
      <c r="B117" s="293"/>
      <c r="C117" s="293"/>
      <c r="D117" s="293"/>
      <c r="E117" s="293"/>
      <c r="F117" s="293"/>
      <c r="G117" s="293"/>
      <c r="H117" s="293"/>
      <c r="I117" s="293"/>
    </row>
    <row r="118" spans="2:9">
      <c r="B118" s="294" t="s">
        <v>123</v>
      </c>
      <c r="C118" s="34" t="s">
        <v>37</v>
      </c>
      <c r="D118" s="296" t="s">
        <v>142</v>
      </c>
      <c r="E118" s="296"/>
      <c r="F118" s="296"/>
      <c r="G118" s="296"/>
      <c r="H118" s="296"/>
      <c r="I118" s="296"/>
    </row>
    <row r="119" spans="2:9">
      <c r="B119" s="294"/>
      <c r="C119" s="34" t="s">
        <v>38</v>
      </c>
      <c r="D119" s="315" t="s">
        <v>193</v>
      </c>
      <c r="E119" s="316"/>
      <c r="F119" s="316"/>
      <c r="G119" s="316"/>
      <c r="H119" s="316"/>
      <c r="I119" s="317"/>
    </row>
    <row r="120" spans="2:9">
      <c r="B120" s="294"/>
      <c r="C120" s="34" t="s">
        <v>39</v>
      </c>
      <c r="D120" s="296" t="s">
        <v>142</v>
      </c>
      <c r="E120" s="296"/>
      <c r="F120" s="296"/>
      <c r="G120" s="296"/>
      <c r="H120" s="296"/>
      <c r="I120" s="296"/>
    </row>
    <row r="121" spans="2:9">
      <c r="B121" s="290"/>
      <c r="C121" s="290"/>
      <c r="D121" s="325"/>
      <c r="E121" s="325"/>
      <c r="F121" s="325"/>
      <c r="G121" s="325"/>
      <c r="H121" s="325"/>
    </row>
    <row r="122" spans="2:9">
      <c r="B122" s="280" t="s">
        <v>124</v>
      </c>
      <c r="C122" s="34" t="s">
        <v>41</v>
      </c>
      <c r="D122" s="286" t="s">
        <v>192</v>
      </c>
      <c r="E122" s="287"/>
      <c r="F122" s="287"/>
      <c r="G122" s="287"/>
      <c r="H122" s="287"/>
      <c r="I122" s="288"/>
    </row>
    <row r="123" spans="2:9">
      <c r="B123" s="282"/>
      <c r="C123" s="34" t="s">
        <v>42</v>
      </c>
      <c r="D123" s="289">
        <v>1006</v>
      </c>
      <c r="E123" s="289"/>
      <c r="F123" s="289"/>
      <c r="G123" s="289"/>
      <c r="H123" s="289"/>
      <c r="I123" s="289"/>
    </row>
    <row r="124" spans="2:9">
      <c r="B124" s="282"/>
      <c r="C124" s="34" t="s">
        <v>43</v>
      </c>
      <c r="D124" s="286" t="s">
        <v>210</v>
      </c>
      <c r="E124" s="287"/>
      <c r="F124" s="287"/>
      <c r="G124" s="287"/>
      <c r="H124" s="287"/>
      <c r="I124" s="288"/>
    </row>
    <row r="125" spans="2:9">
      <c r="B125" s="284"/>
      <c r="C125" s="34" t="s">
        <v>44</v>
      </c>
      <c r="D125" s="289">
        <v>13001</v>
      </c>
      <c r="E125" s="289"/>
      <c r="F125" s="289"/>
      <c r="G125" s="289"/>
      <c r="H125" s="289"/>
      <c r="I125" s="289"/>
    </row>
    <row r="126" spans="2:9">
      <c r="B126" s="290"/>
      <c r="C126" s="290"/>
      <c r="D126" s="325"/>
      <c r="E126" s="325"/>
      <c r="F126" s="325"/>
      <c r="G126" s="325"/>
      <c r="H126" s="325"/>
    </row>
    <row r="127" spans="2:9">
      <c r="B127" s="291" t="s">
        <v>125</v>
      </c>
      <c r="C127" s="291"/>
      <c r="D127" s="289" t="s">
        <v>148</v>
      </c>
      <c r="E127" s="289"/>
      <c r="F127" s="289"/>
      <c r="G127" s="289"/>
      <c r="H127" s="289"/>
      <c r="I127" s="289"/>
    </row>
    <row r="129" spans="2:10" ht="60" customHeight="1">
      <c r="B129" s="38"/>
      <c r="C129" s="38"/>
      <c r="D129" s="330" t="s">
        <v>128</v>
      </c>
      <c r="E129" s="331"/>
      <c r="F129" s="330" t="s">
        <v>129</v>
      </c>
      <c r="G129" s="331"/>
      <c r="H129" s="332" t="s">
        <v>130</v>
      </c>
      <c r="I129" s="332" t="s">
        <v>131</v>
      </c>
      <c r="J129" s="332" t="s">
        <v>132</v>
      </c>
    </row>
    <row r="130" spans="2:10" ht="30" customHeight="1">
      <c r="B130" s="34" t="s">
        <v>133</v>
      </c>
      <c r="C130" s="41">
        <v>1006</v>
      </c>
      <c r="D130" s="3" t="s">
        <v>2</v>
      </c>
      <c r="E130" s="3" t="s">
        <v>134</v>
      </c>
      <c r="F130" s="3" t="s">
        <v>2</v>
      </c>
      <c r="G130" s="3" t="s">
        <v>134</v>
      </c>
      <c r="H130" s="333"/>
      <c r="I130" s="333"/>
      <c r="J130" s="333"/>
    </row>
    <row r="131" spans="2:10" ht="18" customHeight="1">
      <c r="B131" s="34" t="s">
        <v>135</v>
      </c>
      <c r="C131" s="41">
        <v>13001</v>
      </c>
      <c r="D131" s="3">
        <v>1</v>
      </c>
      <c r="E131" s="3">
        <v>2</v>
      </c>
      <c r="F131" s="3">
        <v>3</v>
      </c>
      <c r="G131" s="3">
        <v>4</v>
      </c>
      <c r="H131" s="3">
        <v>5</v>
      </c>
      <c r="I131" s="3">
        <v>6</v>
      </c>
      <c r="J131" s="3">
        <v>7</v>
      </c>
    </row>
    <row r="132" spans="2:10" ht="33" customHeight="1">
      <c r="B132" s="34" t="s">
        <v>136</v>
      </c>
      <c r="C132" s="286" t="s">
        <v>210</v>
      </c>
      <c r="D132" s="287"/>
      <c r="E132" s="287"/>
      <c r="F132" s="287"/>
      <c r="G132" s="287"/>
      <c r="H132" s="287"/>
      <c r="I132" s="287"/>
      <c r="J132" s="288"/>
    </row>
    <row r="133" spans="2:10" ht="51.75" customHeight="1">
      <c r="B133" s="34" t="s">
        <v>284</v>
      </c>
      <c r="C133" s="36" t="s">
        <v>211</v>
      </c>
      <c r="D133" s="39" t="s">
        <v>28</v>
      </c>
      <c r="E133" s="39" t="s">
        <v>28</v>
      </c>
      <c r="F133" s="39" t="s">
        <v>28</v>
      </c>
      <c r="G133" s="11"/>
      <c r="H133" s="39" t="s">
        <v>28</v>
      </c>
      <c r="I133" s="39" t="s">
        <v>28</v>
      </c>
      <c r="J133" s="39" t="s">
        <v>28</v>
      </c>
    </row>
    <row r="134" spans="2:10" ht="40.5" customHeight="1">
      <c r="B134" s="34" t="s">
        <v>138</v>
      </c>
      <c r="C134" s="36" t="s">
        <v>212</v>
      </c>
      <c r="D134" s="39" t="s">
        <v>28</v>
      </c>
      <c r="E134" s="39" t="s">
        <v>28</v>
      </c>
      <c r="F134" s="39" t="s">
        <v>28</v>
      </c>
      <c r="G134" s="39" t="s">
        <v>27</v>
      </c>
      <c r="H134" s="39" t="s">
        <v>28</v>
      </c>
      <c r="I134" s="39" t="s">
        <v>28</v>
      </c>
      <c r="J134" s="39" t="s">
        <v>28</v>
      </c>
    </row>
    <row r="135" spans="2:10" ht="48" customHeight="1">
      <c r="B135" s="172" t="s">
        <v>139</v>
      </c>
      <c r="C135" s="36" t="s">
        <v>164</v>
      </c>
      <c r="D135" s="39" t="s">
        <v>28</v>
      </c>
      <c r="E135" s="39" t="s">
        <v>28</v>
      </c>
      <c r="F135" s="39" t="s">
        <v>28</v>
      </c>
      <c r="G135" s="11"/>
      <c r="H135" s="39" t="s">
        <v>28</v>
      </c>
      <c r="I135" s="39" t="s">
        <v>28</v>
      </c>
      <c r="J135" s="39" t="s">
        <v>28</v>
      </c>
    </row>
    <row r="136" spans="2:10" ht="42" customHeight="1">
      <c r="B136" s="334" t="s">
        <v>140</v>
      </c>
      <c r="C136" s="334"/>
      <c r="D136" s="38"/>
      <c r="E136" s="38"/>
      <c r="F136" s="38"/>
      <c r="G136" s="38"/>
      <c r="H136" s="38"/>
      <c r="I136" s="38"/>
      <c r="J136" s="38"/>
    </row>
    <row r="137" spans="2:10" ht="240.75" customHeight="1" thickBot="1">
      <c r="B137" s="337" t="s">
        <v>141</v>
      </c>
      <c r="C137" s="337"/>
      <c r="D137" s="129">
        <v>272948079.80000001</v>
      </c>
      <c r="E137" s="129">
        <f>D137</f>
        <v>272948079.80000001</v>
      </c>
      <c r="F137" s="129">
        <v>42890089.200000003</v>
      </c>
      <c r="G137" s="129">
        <f>F137</f>
        <v>42890089.200000003</v>
      </c>
      <c r="H137" s="129">
        <v>37701324.310000002</v>
      </c>
      <c r="I137" s="129">
        <f>G137-H137</f>
        <v>5188764.8900000006</v>
      </c>
      <c r="J137" s="241" t="s">
        <v>323</v>
      </c>
    </row>
    <row r="138" spans="2:10" s="147" customFormat="1" ht="22.5" customHeight="1">
      <c r="B138" s="194"/>
      <c r="C138" s="194"/>
      <c r="D138" s="191"/>
      <c r="E138" s="191"/>
      <c r="F138" s="191"/>
      <c r="G138" s="191"/>
      <c r="H138" s="191"/>
      <c r="I138" s="191"/>
      <c r="J138" s="193"/>
    </row>
    <row r="139" spans="2:10" s="147" customFormat="1" ht="22.5" customHeight="1">
      <c r="B139" s="194"/>
      <c r="C139" s="194"/>
      <c r="D139" s="191"/>
      <c r="E139" s="191"/>
      <c r="F139" s="191"/>
      <c r="G139" s="191"/>
      <c r="H139" s="191"/>
      <c r="I139" s="191"/>
      <c r="J139" s="193"/>
    </row>
    <row r="140" spans="2:10" s="147" customFormat="1" ht="22.5" customHeight="1">
      <c r="B140" s="194"/>
      <c r="C140" s="194"/>
      <c r="D140" s="191"/>
      <c r="E140" s="191"/>
      <c r="F140" s="191"/>
      <c r="G140" s="191"/>
      <c r="H140" s="191"/>
      <c r="I140" s="191"/>
      <c r="J140" s="193"/>
    </row>
    <row r="141" spans="2:10" ht="16.5" customHeight="1">
      <c r="B141" s="149" t="s">
        <v>312</v>
      </c>
      <c r="C141" s="329" t="s">
        <v>66</v>
      </c>
      <c r="D141" s="329"/>
      <c r="E141" s="329"/>
      <c r="F141" s="276" t="s">
        <v>67</v>
      </c>
      <c r="G141" s="276"/>
      <c r="H141" s="279" t="s">
        <v>266</v>
      </c>
      <c r="I141" s="279"/>
      <c r="J141" s="279"/>
    </row>
    <row r="142" spans="2:10">
      <c r="C142" s="8"/>
      <c r="D142" s="8"/>
      <c r="E142" s="1"/>
      <c r="F142" s="276" t="s">
        <v>68</v>
      </c>
      <c r="G142" s="276"/>
      <c r="H142" s="276" t="s">
        <v>69</v>
      </c>
      <c r="I142" s="276"/>
      <c r="J142" s="276"/>
    </row>
    <row r="143" spans="2:10">
      <c r="B143" s="33" t="s">
        <v>70</v>
      </c>
      <c r="D143" s="8"/>
      <c r="E143" s="8"/>
      <c r="F143" s="8"/>
      <c r="G143" s="8"/>
    </row>
    <row r="144" spans="2:10" ht="16.5" customHeight="1">
      <c r="C144" s="329" t="s">
        <v>71</v>
      </c>
      <c r="D144" s="329"/>
      <c r="E144" s="329"/>
      <c r="F144" s="276" t="s">
        <v>67</v>
      </c>
      <c r="G144" s="276"/>
      <c r="H144" s="279" t="s">
        <v>202</v>
      </c>
      <c r="I144" s="279"/>
      <c r="J144" s="279"/>
    </row>
    <row r="145" spans="2:10">
      <c r="C145" s="8"/>
      <c r="D145" s="8"/>
      <c r="E145" s="8"/>
      <c r="F145" s="276" t="s">
        <v>68</v>
      </c>
      <c r="G145" s="276"/>
      <c r="H145" s="276" t="s">
        <v>69</v>
      </c>
      <c r="I145" s="276"/>
      <c r="J145" s="276"/>
    </row>
    <row r="146" spans="2:10">
      <c r="H146" s="13"/>
      <c r="I146" s="297" t="s">
        <v>126</v>
      </c>
      <c r="J146" s="297"/>
    </row>
    <row r="147" spans="2:10" ht="15" customHeight="1">
      <c r="F147" s="121"/>
      <c r="G147" s="121"/>
      <c r="H147" s="121"/>
    </row>
    <row r="148" spans="2:10">
      <c r="B148" s="298" t="s">
        <v>120</v>
      </c>
      <c r="C148" s="298"/>
      <c r="D148" s="298"/>
      <c r="E148" s="298"/>
      <c r="F148" s="298"/>
      <c r="G148" s="298"/>
      <c r="H148" s="298"/>
      <c r="I148" s="298"/>
    </row>
    <row r="149" spans="2:10">
      <c r="B149" s="298" t="s">
        <v>127</v>
      </c>
      <c r="C149" s="298"/>
      <c r="D149" s="298"/>
      <c r="E149" s="298"/>
      <c r="F149" s="298"/>
      <c r="G149" s="298"/>
      <c r="H149" s="298"/>
      <c r="I149" s="298"/>
    </row>
    <row r="150" spans="2:10">
      <c r="B150" s="298" t="s">
        <v>273</v>
      </c>
      <c r="C150" s="298"/>
      <c r="D150" s="298"/>
      <c r="E150" s="298"/>
      <c r="F150" s="298"/>
      <c r="G150" s="298"/>
      <c r="H150" s="298"/>
      <c r="I150" s="298"/>
    </row>
    <row r="151" spans="2:10" ht="10.5" customHeight="1">
      <c r="J151" s="12"/>
    </row>
    <row r="152" spans="2:10">
      <c r="B152" s="291" t="s">
        <v>29</v>
      </c>
      <c r="C152" s="120" t="s">
        <v>30</v>
      </c>
      <c r="D152" s="304" t="s">
        <v>144</v>
      </c>
      <c r="E152" s="293"/>
      <c r="F152" s="293"/>
      <c r="G152" s="293"/>
      <c r="H152" s="293"/>
      <c r="I152" s="305"/>
      <c r="J152" s="12"/>
    </row>
    <row r="153" spans="2:10">
      <c r="B153" s="291"/>
      <c r="C153" s="120" t="s">
        <v>31</v>
      </c>
      <c r="D153" s="289">
        <v>104021</v>
      </c>
      <c r="E153" s="289"/>
      <c r="F153" s="289"/>
      <c r="G153" s="289"/>
      <c r="H153" s="289"/>
      <c r="I153" s="289"/>
    </row>
    <row r="154" spans="2:10">
      <c r="B154" s="290"/>
      <c r="C154" s="290"/>
      <c r="D154" s="290"/>
      <c r="E154" s="290"/>
      <c r="F154" s="290"/>
      <c r="G154" s="290"/>
      <c r="H154" s="290"/>
      <c r="I154" s="290"/>
    </row>
    <row r="155" spans="2:10">
      <c r="B155" s="291" t="s">
        <v>32</v>
      </c>
      <c r="C155" s="120" t="s">
        <v>30</v>
      </c>
      <c r="D155" s="304" t="s">
        <v>144</v>
      </c>
      <c r="E155" s="293"/>
      <c r="F155" s="293"/>
      <c r="G155" s="293"/>
      <c r="H155" s="293"/>
      <c r="I155" s="305"/>
    </row>
    <row r="156" spans="2:10">
      <c r="B156" s="291"/>
      <c r="C156" s="120" t="s">
        <v>31</v>
      </c>
      <c r="D156" s="289">
        <v>104021</v>
      </c>
      <c r="E156" s="289"/>
      <c r="F156" s="289"/>
      <c r="G156" s="289"/>
      <c r="H156" s="289"/>
      <c r="I156" s="289"/>
    </row>
    <row r="157" spans="2:10">
      <c r="B157" s="293"/>
      <c r="C157" s="293"/>
      <c r="D157" s="293"/>
      <c r="E157" s="293"/>
      <c r="F157" s="293"/>
      <c r="G157" s="293"/>
      <c r="H157" s="293"/>
      <c r="I157" s="293"/>
    </row>
    <row r="158" spans="2:10">
      <c r="B158" s="291" t="s">
        <v>33</v>
      </c>
      <c r="C158" s="291"/>
      <c r="D158" s="304" t="s">
        <v>144</v>
      </c>
      <c r="E158" s="293"/>
      <c r="F158" s="293"/>
      <c r="G158" s="293"/>
      <c r="H158" s="293"/>
      <c r="I158" s="305"/>
    </row>
    <row r="159" spans="2:10">
      <c r="B159" s="290"/>
      <c r="C159" s="290"/>
      <c r="D159" s="325"/>
      <c r="E159" s="325"/>
      <c r="F159" s="325"/>
      <c r="G159" s="325"/>
      <c r="H159" s="325"/>
    </row>
    <row r="160" spans="2:10">
      <c r="B160" s="291" t="s">
        <v>34</v>
      </c>
      <c r="C160" s="291"/>
      <c r="D160" s="289">
        <v>1006</v>
      </c>
      <c r="E160" s="289"/>
      <c r="F160" s="289"/>
      <c r="G160" s="289"/>
      <c r="H160" s="289"/>
      <c r="I160" s="289"/>
    </row>
    <row r="161" spans="2:10">
      <c r="B161" s="293"/>
      <c r="C161" s="293"/>
      <c r="D161" s="293"/>
      <c r="E161" s="293"/>
      <c r="F161" s="293"/>
      <c r="G161" s="293"/>
      <c r="H161" s="293"/>
      <c r="I161" s="293"/>
    </row>
    <row r="162" spans="2:10">
      <c r="B162" s="294" t="s">
        <v>123</v>
      </c>
      <c r="C162" s="120" t="s">
        <v>37</v>
      </c>
      <c r="D162" s="296" t="s">
        <v>142</v>
      </c>
      <c r="E162" s="296"/>
      <c r="F162" s="296"/>
      <c r="G162" s="296"/>
      <c r="H162" s="296"/>
      <c r="I162" s="296"/>
    </row>
    <row r="163" spans="2:10">
      <c r="B163" s="294"/>
      <c r="C163" s="120" t="s">
        <v>38</v>
      </c>
      <c r="D163" s="315" t="s">
        <v>142</v>
      </c>
      <c r="E163" s="316"/>
      <c r="F163" s="316"/>
      <c r="G163" s="316"/>
      <c r="H163" s="316"/>
      <c r="I163" s="317"/>
    </row>
    <row r="164" spans="2:10">
      <c r="B164" s="294"/>
      <c r="C164" s="120" t="s">
        <v>39</v>
      </c>
      <c r="D164" s="296" t="s">
        <v>143</v>
      </c>
      <c r="E164" s="296"/>
      <c r="F164" s="296"/>
      <c r="G164" s="296"/>
      <c r="H164" s="296"/>
      <c r="I164" s="296"/>
    </row>
    <row r="165" spans="2:10" ht="11.25" customHeight="1">
      <c r="B165" s="290"/>
      <c r="C165" s="290"/>
      <c r="D165" s="325"/>
      <c r="E165" s="325"/>
      <c r="F165" s="325"/>
      <c r="G165" s="325"/>
      <c r="H165" s="325"/>
    </row>
    <row r="166" spans="2:10">
      <c r="B166" s="280" t="s">
        <v>124</v>
      </c>
      <c r="C166" s="120" t="s">
        <v>41</v>
      </c>
      <c r="D166" s="286" t="s">
        <v>192</v>
      </c>
      <c r="E166" s="287"/>
      <c r="F166" s="287"/>
      <c r="G166" s="287"/>
      <c r="H166" s="287"/>
      <c r="I166" s="288"/>
    </row>
    <row r="167" spans="2:10" ht="12.75" customHeight="1">
      <c r="B167" s="282"/>
      <c r="C167" s="120" t="s">
        <v>42</v>
      </c>
      <c r="D167" s="289">
        <v>1006</v>
      </c>
      <c r="E167" s="289"/>
      <c r="F167" s="289"/>
      <c r="G167" s="289"/>
      <c r="H167" s="289"/>
      <c r="I167" s="289"/>
    </row>
    <row r="168" spans="2:10">
      <c r="B168" s="282"/>
      <c r="C168" s="120" t="s">
        <v>43</v>
      </c>
      <c r="D168" s="286" t="s">
        <v>271</v>
      </c>
      <c r="E168" s="287"/>
      <c r="F168" s="287"/>
      <c r="G168" s="287"/>
      <c r="H168" s="287"/>
      <c r="I168" s="288"/>
    </row>
    <row r="169" spans="2:10" ht="13.5" customHeight="1">
      <c r="B169" s="284"/>
      <c r="C169" s="120" t="s">
        <v>44</v>
      </c>
      <c r="D169" s="289">
        <v>11002</v>
      </c>
      <c r="E169" s="289"/>
      <c r="F169" s="289"/>
      <c r="G169" s="289"/>
      <c r="H169" s="289"/>
      <c r="I169" s="289"/>
    </row>
    <row r="170" spans="2:10">
      <c r="B170" s="290"/>
      <c r="C170" s="290"/>
      <c r="D170" s="325"/>
      <c r="E170" s="325"/>
      <c r="F170" s="325"/>
      <c r="G170" s="325"/>
      <c r="H170" s="325"/>
    </row>
    <row r="171" spans="2:10">
      <c r="B171" s="291" t="s">
        <v>125</v>
      </c>
      <c r="C171" s="291"/>
      <c r="D171" s="289" t="s">
        <v>148</v>
      </c>
      <c r="E171" s="289"/>
      <c r="F171" s="289"/>
      <c r="G171" s="289"/>
      <c r="H171" s="289"/>
      <c r="I171" s="289"/>
    </row>
    <row r="172" spans="2:10" ht="18.75" customHeight="1">
      <c r="B172" s="86"/>
      <c r="C172" s="86"/>
      <c r="D172" s="86"/>
      <c r="E172" s="86"/>
      <c r="F172" s="86"/>
      <c r="G172" s="86"/>
      <c r="H172" s="86"/>
      <c r="I172" s="86"/>
    </row>
    <row r="173" spans="2:10" ht="39.75" customHeight="1">
      <c r="B173" s="38"/>
      <c r="C173" s="38"/>
      <c r="D173" s="330" t="s">
        <v>128</v>
      </c>
      <c r="E173" s="331"/>
      <c r="F173" s="330" t="s">
        <v>129</v>
      </c>
      <c r="G173" s="331"/>
      <c r="H173" s="332" t="s">
        <v>130</v>
      </c>
      <c r="I173" s="332" t="s">
        <v>131</v>
      </c>
      <c r="J173" s="332" t="s">
        <v>132</v>
      </c>
    </row>
    <row r="174" spans="2:10" ht="81.75" customHeight="1">
      <c r="B174" s="120" t="s">
        <v>133</v>
      </c>
      <c r="C174" s="122">
        <v>1006</v>
      </c>
      <c r="D174" s="3" t="s">
        <v>2</v>
      </c>
      <c r="E174" s="3" t="s">
        <v>134</v>
      </c>
      <c r="F174" s="3" t="s">
        <v>2</v>
      </c>
      <c r="G174" s="3" t="s">
        <v>134</v>
      </c>
      <c r="H174" s="333"/>
      <c r="I174" s="333"/>
      <c r="J174" s="333"/>
    </row>
    <row r="175" spans="2:10">
      <c r="B175" s="120" t="s">
        <v>135</v>
      </c>
      <c r="C175" s="122">
        <v>11002</v>
      </c>
      <c r="D175" s="3">
        <v>1</v>
      </c>
      <c r="E175" s="3">
        <v>2</v>
      </c>
      <c r="F175" s="3">
        <v>3</v>
      </c>
      <c r="G175" s="3">
        <v>4</v>
      </c>
      <c r="H175" s="3">
        <v>5</v>
      </c>
      <c r="I175" s="3">
        <v>6</v>
      </c>
      <c r="J175" s="3">
        <v>7</v>
      </c>
    </row>
    <row r="176" spans="2:10">
      <c r="B176" s="120" t="s">
        <v>136</v>
      </c>
      <c r="C176" s="286" t="s">
        <v>200</v>
      </c>
      <c r="D176" s="287"/>
      <c r="E176" s="287"/>
      <c r="F176" s="287"/>
      <c r="G176" s="287"/>
      <c r="H176" s="287"/>
      <c r="I176" s="287"/>
      <c r="J176" s="288"/>
    </row>
    <row r="177" spans="2:10" ht="215.25" customHeight="1">
      <c r="B177" s="120" t="s">
        <v>284</v>
      </c>
      <c r="C177" s="168" t="s">
        <v>234</v>
      </c>
      <c r="D177" s="39" t="s">
        <v>28</v>
      </c>
      <c r="E177" s="39" t="s">
        <v>28</v>
      </c>
      <c r="F177" s="39" t="s">
        <v>28</v>
      </c>
      <c r="G177" s="11"/>
      <c r="H177" s="39" t="s">
        <v>28</v>
      </c>
      <c r="I177" s="39" t="s">
        <v>28</v>
      </c>
      <c r="J177" s="39" t="s">
        <v>28</v>
      </c>
    </row>
    <row r="178" spans="2:10" ht="27">
      <c r="B178" s="120" t="s">
        <v>138</v>
      </c>
      <c r="C178" s="96" t="s">
        <v>158</v>
      </c>
      <c r="D178" s="39" t="s">
        <v>28</v>
      </c>
      <c r="E178" s="39" t="s">
        <v>28</v>
      </c>
      <c r="F178" s="39" t="s">
        <v>28</v>
      </c>
      <c r="G178" s="39" t="s">
        <v>27</v>
      </c>
      <c r="H178" s="39" t="s">
        <v>28</v>
      </c>
      <c r="I178" s="39" t="s">
        <v>28</v>
      </c>
      <c r="J178" s="39" t="s">
        <v>28</v>
      </c>
    </row>
    <row r="179" spans="2:10" ht="170.25" customHeight="1">
      <c r="B179" s="172" t="s">
        <v>139</v>
      </c>
      <c r="C179" s="222" t="s">
        <v>285</v>
      </c>
      <c r="D179" s="39" t="s">
        <v>28</v>
      </c>
      <c r="E179" s="39" t="s">
        <v>28</v>
      </c>
      <c r="F179" s="39" t="s">
        <v>28</v>
      </c>
      <c r="G179" s="11"/>
      <c r="H179" s="39" t="s">
        <v>28</v>
      </c>
      <c r="I179" s="39" t="s">
        <v>28</v>
      </c>
      <c r="J179" s="39" t="s">
        <v>28</v>
      </c>
    </row>
    <row r="180" spans="2:10">
      <c r="B180" s="334" t="s">
        <v>140</v>
      </c>
      <c r="C180" s="334"/>
      <c r="D180" s="38"/>
      <c r="E180" s="38"/>
      <c r="F180" s="38"/>
      <c r="G180" s="38"/>
      <c r="H180" s="38"/>
      <c r="I180" s="38"/>
      <c r="J180" s="38"/>
    </row>
    <row r="181" spans="2:10" ht="30.75" customHeight="1">
      <c r="B181" s="344" t="s">
        <v>206</v>
      </c>
      <c r="C181" s="345"/>
      <c r="D181" s="45">
        <v>1</v>
      </c>
      <c r="E181" s="45">
        <f>D181</f>
        <v>1</v>
      </c>
      <c r="F181" s="45">
        <v>1</v>
      </c>
      <c r="G181" s="45">
        <f>F181</f>
        <v>1</v>
      </c>
      <c r="H181" s="45">
        <v>1</v>
      </c>
      <c r="I181" s="45">
        <f t="shared" ref="I181:I184" si="7">G181-H181</f>
        <v>0</v>
      </c>
      <c r="J181" s="39"/>
    </row>
    <row r="182" spans="2:10" ht="22.5" customHeight="1">
      <c r="B182" s="346" t="s">
        <v>203</v>
      </c>
      <c r="C182" s="347"/>
      <c r="D182" s="45">
        <v>1</v>
      </c>
      <c r="E182" s="45">
        <f t="shared" ref="E182" si="8">D182</f>
        <v>1</v>
      </c>
      <c r="F182" s="45">
        <v>1</v>
      </c>
      <c r="G182" s="45">
        <f t="shared" ref="G182" si="9">F182</f>
        <v>1</v>
      </c>
      <c r="H182" s="45">
        <v>1</v>
      </c>
      <c r="I182" s="45">
        <f t="shared" si="7"/>
        <v>0</v>
      </c>
      <c r="J182" s="39"/>
    </row>
    <row r="183" spans="2:10" s="147" customFormat="1" ht="110.25" customHeight="1">
      <c r="B183" s="356" t="s">
        <v>308</v>
      </c>
      <c r="C183" s="357"/>
      <c r="D183" s="45">
        <v>200</v>
      </c>
      <c r="E183" s="45">
        <f>D183</f>
        <v>200</v>
      </c>
      <c r="F183" s="45">
        <v>100</v>
      </c>
      <c r="G183" s="45">
        <f>F183</f>
        <v>100</v>
      </c>
      <c r="H183" s="45">
        <v>8</v>
      </c>
      <c r="I183" s="45">
        <f t="shared" si="7"/>
        <v>92</v>
      </c>
      <c r="J183" s="220" t="s">
        <v>265</v>
      </c>
    </row>
    <row r="184" spans="2:10" ht="106.5" customHeight="1">
      <c r="B184" s="337" t="s">
        <v>141</v>
      </c>
      <c r="C184" s="337"/>
      <c r="D184" s="173">
        <v>5455.6</v>
      </c>
      <c r="E184" s="129">
        <f>D184</f>
        <v>5455.6</v>
      </c>
      <c r="F184" s="173">
        <v>2782.6</v>
      </c>
      <c r="G184" s="129">
        <f>F184</f>
        <v>2782.6</v>
      </c>
      <c r="H184" s="173">
        <v>195.27</v>
      </c>
      <c r="I184" s="173">
        <f t="shared" si="7"/>
        <v>2587.33</v>
      </c>
      <c r="J184" s="275" t="s">
        <v>321</v>
      </c>
    </row>
    <row r="186" spans="2:10" s="147" customFormat="1"/>
    <row r="187" spans="2:10" s="147" customFormat="1"/>
    <row r="188" spans="2:10" s="147" customFormat="1" ht="16.5" customHeight="1">
      <c r="B188" s="149" t="s">
        <v>312</v>
      </c>
      <c r="C188" s="329" t="s">
        <v>66</v>
      </c>
      <c r="D188" s="329"/>
      <c r="E188" s="329"/>
      <c r="F188" s="276" t="s">
        <v>67</v>
      </c>
      <c r="G188" s="276"/>
      <c r="H188" s="279" t="s">
        <v>266</v>
      </c>
      <c r="I188" s="279"/>
      <c r="J188" s="279"/>
    </row>
    <row r="189" spans="2:10">
      <c r="C189" s="8"/>
      <c r="D189" s="8"/>
      <c r="E189" s="1"/>
      <c r="F189" s="276" t="s">
        <v>68</v>
      </c>
      <c r="G189" s="276"/>
      <c r="H189" s="276" t="s">
        <v>69</v>
      </c>
      <c r="I189" s="276"/>
      <c r="J189" s="276"/>
    </row>
    <row r="190" spans="2:10">
      <c r="B190" s="119" t="s">
        <v>70</v>
      </c>
      <c r="D190" s="8"/>
      <c r="E190" s="8"/>
      <c r="F190" s="8"/>
      <c r="G190" s="8"/>
    </row>
    <row r="191" spans="2:10" ht="16.5" customHeight="1">
      <c r="C191" s="329" t="s">
        <v>71</v>
      </c>
      <c r="D191" s="329"/>
      <c r="E191" s="329"/>
      <c r="F191" s="276" t="s">
        <v>67</v>
      </c>
      <c r="G191" s="276"/>
      <c r="H191" s="279" t="s">
        <v>202</v>
      </c>
      <c r="I191" s="279"/>
      <c r="J191" s="279"/>
    </row>
    <row r="192" spans="2:10">
      <c r="C192" s="8"/>
      <c r="D192" s="8"/>
      <c r="E192" s="8"/>
      <c r="F192" s="276" t="s">
        <v>68</v>
      </c>
      <c r="G192" s="276"/>
      <c r="H192" s="276" t="s">
        <v>69</v>
      </c>
      <c r="I192" s="276"/>
      <c r="J192" s="276"/>
    </row>
    <row r="194" spans="2:10" s="147" customFormat="1"/>
    <row r="195" spans="2:10">
      <c r="H195" s="13"/>
      <c r="I195" s="297" t="s">
        <v>126</v>
      </c>
      <c r="J195" s="297"/>
    </row>
    <row r="196" spans="2:10">
      <c r="F196" s="81"/>
      <c r="G196" s="81"/>
      <c r="H196" s="81"/>
    </row>
    <row r="197" spans="2:10">
      <c r="B197" s="298" t="s">
        <v>120</v>
      </c>
      <c r="C197" s="298"/>
      <c r="D197" s="298"/>
      <c r="E197" s="298"/>
      <c r="F197" s="298"/>
      <c r="G197" s="298"/>
      <c r="H197" s="298"/>
      <c r="I197" s="298"/>
    </row>
    <row r="198" spans="2:10">
      <c r="B198" s="298" t="s">
        <v>127</v>
      </c>
      <c r="C198" s="298"/>
      <c r="D198" s="298"/>
      <c r="E198" s="298"/>
      <c r="F198" s="298"/>
      <c r="G198" s="298"/>
      <c r="H198" s="298"/>
      <c r="I198" s="298"/>
    </row>
    <row r="199" spans="2:10">
      <c r="B199" s="298" t="s">
        <v>273</v>
      </c>
      <c r="C199" s="298"/>
      <c r="D199" s="298"/>
      <c r="E199" s="298"/>
      <c r="F199" s="298"/>
      <c r="G199" s="298"/>
      <c r="H199" s="298"/>
      <c r="I199" s="298"/>
    </row>
    <row r="200" spans="2:10">
      <c r="J200" s="12"/>
    </row>
    <row r="201" spans="2:10">
      <c r="B201" s="291" t="s">
        <v>29</v>
      </c>
      <c r="C201" s="80" t="s">
        <v>30</v>
      </c>
      <c r="D201" s="304" t="s">
        <v>144</v>
      </c>
      <c r="E201" s="293"/>
      <c r="F201" s="293"/>
      <c r="G201" s="293"/>
      <c r="H201" s="293"/>
      <c r="I201" s="305"/>
      <c r="J201" s="12"/>
    </row>
    <row r="202" spans="2:10">
      <c r="B202" s="291"/>
      <c r="C202" s="80" t="s">
        <v>31</v>
      </c>
      <c r="D202" s="289">
        <v>104021</v>
      </c>
      <c r="E202" s="289"/>
      <c r="F202" s="289"/>
      <c r="G202" s="289"/>
      <c r="H202" s="289"/>
      <c r="I202" s="289"/>
    </row>
    <row r="203" spans="2:10">
      <c r="B203" s="290"/>
      <c r="C203" s="290"/>
      <c r="D203" s="290"/>
      <c r="E203" s="290"/>
      <c r="F203" s="290"/>
      <c r="G203" s="290"/>
      <c r="H203" s="290"/>
      <c r="I203" s="290"/>
    </row>
    <row r="204" spans="2:10">
      <c r="B204" s="291" t="s">
        <v>32</v>
      </c>
      <c r="C204" s="80" t="s">
        <v>30</v>
      </c>
      <c r="D204" s="304" t="s">
        <v>144</v>
      </c>
      <c r="E204" s="293"/>
      <c r="F204" s="293"/>
      <c r="G204" s="293"/>
      <c r="H204" s="293"/>
      <c r="I204" s="305"/>
    </row>
    <row r="205" spans="2:10">
      <c r="B205" s="291"/>
      <c r="C205" s="80" t="s">
        <v>31</v>
      </c>
      <c r="D205" s="289">
        <v>104021</v>
      </c>
      <c r="E205" s="289"/>
      <c r="F205" s="289"/>
      <c r="G205" s="289"/>
      <c r="H205" s="289"/>
      <c r="I205" s="289"/>
    </row>
    <row r="206" spans="2:10">
      <c r="B206" s="293"/>
      <c r="C206" s="293"/>
      <c r="D206" s="293"/>
      <c r="E206" s="293"/>
      <c r="F206" s="293"/>
      <c r="G206" s="293"/>
      <c r="H206" s="293"/>
      <c r="I206" s="293"/>
    </row>
    <row r="207" spans="2:10">
      <c r="B207" s="291" t="s">
        <v>33</v>
      </c>
      <c r="C207" s="291"/>
      <c r="D207" s="304" t="s">
        <v>144</v>
      </c>
      <c r="E207" s="293"/>
      <c r="F207" s="293"/>
      <c r="G207" s="293"/>
      <c r="H207" s="293"/>
      <c r="I207" s="305"/>
    </row>
    <row r="208" spans="2:10">
      <c r="B208" s="290"/>
      <c r="C208" s="290"/>
      <c r="D208" s="325"/>
      <c r="E208" s="325"/>
      <c r="F208" s="325"/>
      <c r="G208" s="325"/>
      <c r="H208" s="325"/>
    </row>
    <row r="209" spans="2:10">
      <c r="B209" s="291" t="s">
        <v>34</v>
      </c>
      <c r="C209" s="291"/>
      <c r="D209" s="289">
        <v>1006</v>
      </c>
      <c r="E209" s="289"/>
      <c r="F209" s="289"/>
      <c r="G209" s="289"/>
      <c r="H209" s="289"/>
      <c r="I209" s="289"/>
    </row>
    <row r="210" spans="2:10">
      <c r="B210" s="293"/>
      <c r="C210" s="293"/>
      <c r="D210" s="293"/>
      <c r="E210" s="293"/>
      <c r="F210" s="293"/>
      <c r="G210" s="293"/>
      <c r="H210" s="293"/>
      <c r="I210" s="293"/>
    </row>
    <row r="211" spans="2:10">
      <c r="B211" s="294" t="s">
        <v>123</v>
      </c>
      <c r="C211" s="80" t="s">
        <v>37</v>
      </c>
      <c r="D211" s="296" t="s">
        <v>142</v>
      </c>
      <c r="E211" s="296"/>
      <c r="F211" s="296"/>
      <c r="G211" s="296"/>
      <c r="H211" s="296"/>
      <c r="I211" s="296"/>
    </row>
    <row r="212" spans="2:10">
      <c r="B212" s="294"/>
      <c r="C212" s="80" t="s">
        <v>38</v>
      </c>
      <c r="D212" s="315" t="s">
        <v>193</v>
      </c>
      <c r="E212" s="316"/>
      <c r="F212" s="316"/>
      <c r="G212" s="316"/>
      <c r="H212" s="316"/>
      <c r="I212" s="317"/>
    </row>
    <row r="213" spans="2:10">
      <c r="B213" s="294"/>
      <c r="C213" s="80" t="s">
        <v>39</v>
      </c>
      <c r="D213" s="296" t="s">
        <v>142</v>
      </c>
      <c r="E213" s="296"/>
      <c r="F213" s="296"/>
      <c r="G213" s="296"/>
      <c r="H213" s="296"/>
      <c r="I213" s="296"/>
    </row>
    <row r="214" spans="2:10">
      <c r="B214" s="290"/>
      <c r="C214" s="290"/>
      <c r="D214" s="325"/>
      <c r="E214" s="325"/>
      <c r="F214" s="325"/>
      <c r="G214" s="325"/>
      <c r="H214" s="325"/>
    </row>
    <row r="215" spans="2:10" ht="28.5" customHeight="1">
      <c r="B215" s="280" t="s">
        <v>124</v>
      </c>
      <c r="C215" s="80" t="s">
        <v>41</v>
      </c>
      <c r="D215" s="286" t="s">
        <v>192</v>
      </c>
      <c r="E215" s="287"/>
      <c r="F215" s="287"/>
      <c r="G215" s="287"/>
      <c r="H215" s="287"/>
      <c r="I215" s="288"/>
    </row>
    <row r="216" spans="2:10">
      <c r="B216" s="282"/>
      <c r="C216" s="80" t="s">
        <v>42</v>
      </c>
      <c r="D216" s="289">
        <v>1006</v>
      </c>
      <c r="E216" s="289"/>
      <c r="F216" s="289"/>
      <c r="G216" s="289"/>
      <c r="H216" s="289"/>
      <c r="I216" s="289"/>
    </row>
    <row r="217" spans="2:10" ht="24" customHeight="1">
      <c r="B217" s="282"/>
      <c r="C217" s="80" t="s">
        <v>43</v>
      </c>
      <c r="D217" s="286" t="s">
        <v>194</v>
      </c>
      <c r="E217" s="287"/>
      <c r="F217" s="287"/>
      <c r="G217" s="287"/>
      <c r="H217" s="287"/>
      <c r="I217" s="288"/>
    </row>
    <row r="218" spans="2:10">
      <c r="B218" s="284"/>
      <c r="C218" s="80" t="s">
        <v>44</v>
      </c>
      <c r="D218" s="289">
        <v>13003</v>
      </c>
      <c r="E218" s="289"/>
      <c r="F218" s="289"/>
      <c r="G218" s="289"/>
      <c r="H218" s="289"/>
      <c r="I218" s="289"/>
    </row>
    <row r="219" spans="2:10">
      <c r="B219" s="290"/>
      <c r="C219" s="290"/>
      <c r="D219" s="325"/>
      <c r="E219" s="325"/>
      <c r="F219" s="325"/>
      <c r="G219" s="325"/>
      <c r="H219" s="325"/>
    </row>
    <row r="220" spans="2:10">
      <c r="B220" s="291" t="s">
        <v>125</v>
      </c>
      <c r="C220" s="291"/>
      <c r="D220" s="289" t="s">
        <v>148</v>
      </c>
      <c r="E220" s="289"/>
      <c r="F220" s="289"/>
      <c r="G220" s="289"/>
      <c r="H220" s="289"/>
      <c r="I220" s="289"/>
    </row>
    <row r="221" spans="2:10">
      <c r="B221" s="86"/>
      <c r="C221" s="86"/>
      <c r="D221" s="86"/>
      <c r="E221" s="86"/>
      <c r="F221" s="86"/>
      <c r="G221" s="86"/>
      <c r="H221" s="86"/>
      <c r="I221" s="86"/>
    </row>
    <row r="223" spans="2:10" ht="83.25" customHeight="1">
      <c r="B223" s="38"/>
      <c r="C223" s="38"/>
      <c r="D223" s="330" t="s">
        <v>128</v>
      </c>
      <c r="E223" s="331"/>
      <c r="F223" s="330" t="s">
        <v>129</v>
      </c>
      <c r="G223" s="331"/>
      <c r="H223" s="332" t="s">
        <v>130</v>
      </c>
      <c r="I223" s="332" t="s">
        <v>131</v>
      </c>
      <c r="J223" s="332" t="s">
        <v>132</v>
      </c>
    </row>
    <row r="224" spans="2:10" ht="42.75" customHeight="1">
      <c r="B224" s="80" t="s">
        <v>133</v>
      </c>
      <c r="C224" s="84">
        <v>1006</v>
      </c>
      <c r="D224" s="3" t="s">
        <v>2</v>
      </c>
      <c r="E224" s="3" t="s">
        <v>134</v>
      </c>
      <c r="F224" s="3" t="s">
        <v>2</v>
      </c>
      <c r="G224" s="3" t="s">
        <v>134</v>
      </c>
      <c r="H224" s="333"/>
      <c r="I224" s="333"/>
      <c r="J224" s="333"/>
    </row>
    <row r="225" spans="2:10">
      <c r="B225" s="80" t="s">
        <v>135</v>
      </c>
      <c r="C225" s="84">
        <v>13003</v>
      </c>
      <c r="D225" s="3">
        <v>1</v>
      </c>
      <c r="E225" s="3">
        <v>2</v>
      </c>
      <c r="F225" s="3">
        <v>3</v>
      </c>
      <c r="G225" s="3">
        <v>4</v>
      </c>
      <c r="H225" s="3">
        <v>5</v>
      </c>
      <c r="I225" s="3">
        <v>6</v>
      </c>
      <c r="J225" s="3">
        <v>7</v>
      </c>
    </row>
    <row r="226" spans="2:10" ht="28.5" customHeight="1">
      <c r="B226" s="80" t="s">
        <v>136</v>
      </c>
      <c r="C226" s="286" t="s">
        <v>194</v>
      </c>
      <c r="D226" s="287"/>
      <c r="E226" s="287"/>
      <c r="F226" s="287"/>
      <c r="G226" s="287"/>
      <c r="H226" s="287"/>
      <c r="I226" s="287"/>
      <c r="J226" s="288"/>
    </row>
    <row r="227" spans="2:10" ht="105.75" customHeight="1">
      <c r="B227" s="80" t="s">
        <v>284</v>
      </c>
      <c r="C227" s="83" t="s">
        <v>195</v>
      </c>
      <c r="D227" s="39" t="s">
        <v>28</v>
      </c>
      <c r="E227" s="39" t="s">
        <v>28</v>
      </c>
      <c r="F227" s="39" t="s">
        <v>28</v>
      </c>
      <c r="G227" s="11"/>
      <c r="H227" s="39" t="s">
        <v>28</v>
      </c>
      <c r="I227" s="39" t="s">
        <v>28</v>
      </c>
      <c r="J227" s="39" t="s">
        <v>28</v>
      </c>
    </row>
    <row r="228" spans="2:10" ht="38.25" customHeight="1">
      <c r="B228" s="80" t="s">
        <v>138</v>
      </c>
      <c r="C228" s="133" t="s">
        <v>212</v>
      </c>
      <c r="D228" s="39" t="s">
        <v>28</v>
      </c>
      <c r="E228" s="39" t="s">
        <v>28</v>
      </c>
      <c r="F228" s="39" t="s">
        <v>28</v>
      </c>
      <c r="G228" s="39" t="s">
        <v>27</v>
      </c>
      <c r="H228" s="39" t="s">
        <v>28</v>
      </c>
      <c r="I228" s="39" t="s">
        <v>28</v>
      </c>
      <c r="J228" s="39" t="s">
        <v>28</v>
      </c>
    </row>
    <row r="229" spans="2:10" ht="40.5">
      <c r="B229" s="125" t="s">
        <v>213</v>
      </c>
      <c r="C229" s="133" t="s">
        <v>164</v>
      </c>
      <c r="D229" s="39" t="s">
        <v>28</v>
      </c>
      <c r="E229" s="39" t="s">
        <v>28</v>
      </c>
      <c r="F229" s="39" t="s">
        <v>28</v>
      </c>
      <c r="G229" s="11"/>
      <c r="H229" s="39" t="s">
        <v>28</v>
      </c>
      <c r="I229" s="39" t="s">
        <v>28</v>
      </c>
      <c r="J229" s="39" t="s">
        <v>28</v>
      </c>
    </row>
    <row r="230" spans="2:10" s="147" customFormat="1">
      <c r="B230" s="334" t="s">
        <v>140</v>
      </c>
      <c r="C230" s="334"/>
      <c r="D230" s="38"/>
      <c r="E230" s="38"/>
      <c r="F230" s="38"/>
      <c r="G230" s="38"/>
      <c r="H230" s="38"/>
      <c r="I230" s="38"/>
      <c r="J230" s="38"/>
    </row>
    <row r="231" spans="2:10" ht="22.5" customHeight="1">
      <c r="B231" s="354" t="s">
        <v>286</v>
      </c>
      <c r="C231" s="354"/>
      <c r="D231" s="97">
        <v>12</v>
      </c>
      <c r="E231" s="97">
        <f>D231</f>
        <v>12</v>
      </c>
      <c r="F231" s="97">
        <v>12</v>
      </c>
      <c r="G231" s="97">
        <f>F231</f>
        <v>12</v>
      </c>
      <c r="H231" s="97">
        <v>2</v>
      </c>
      <c r="I231" s="97">
        <f>G231-H231</f>
        <v>10</v>
      </c>
      <c r="J231" s="235" t="s">
        <v>329</v>
      </c>
    </row>
    <row r="232" spans="2:10" ht="55.5" customHeight="1">
      <c r="B232" s="337" t="s">
        <v>141</v>
      </c>
      <c r="C232" s="337"/>
      <c r="D232" s="173">
        <v>414.4</v>
      </c>
      <c r="E232" s="129">
        <f>D232</f>
        <v>414.4</v>
      </c>
      <c r="F232" s="173">
        <v>414.4</v>
      </c>
      <c r="G232" s="129">
        <f>F232</f>
        <v>414.4</v>
      </c>
      <c r="H232" s="129">
        <v>245.43</v>
      </c>
      <c r="I232" s="129">
        <f>G232-H232</f>
        <v>168.96999999999997</v>
      </c>
      <c r="J232" s="245" t="s">
        <v>268</v>
      </c>
    </row>
    <row r="233" spans="2:10" ht="17.25">
      <c r="B233" s="355"/>
      <c r="C233" s="355"/>
      <c r="D233" s="87"/>
      <c r="E233" s="87"/>
      <c r="F233" s="87"/>
      <c r="G233" s="87"/>
      <c r="H233" s="87"/>
      <c r="I233" s="87"/>
      <c r="J233" s="88"/>
    </row>
    <row r="236" spans="2:10" ht="16.5" customHeight="1">
      <c r="B236" s="149" t="s">
        <v>312</v>
      </c>
      <c r="C236" s="329" t="s">
        <v>66</v>
      </c>
      <c r="D236" s="329"/>
      <c r="E236" s="329"/>
      <c r="F236" s="276" t="s">
        <v>67</v>
      </c>
      <c r="G236" s="276"/>
      <c r="H236" s="279" t="s">
        <v>266</v>
      </c>
      <c r="I236" s="279"/>
      <c r="J236" s="279"/>
    </row>
    <row r="237" spans="2:10">
      <c r="C237" s="8"/>
      <c r="D237" s="8"/>
      <c r="E237" s="1"/>
      <c r="F237" s="276" t="s">
        <v>68</v>
      </c>
      <c r="G237" s="276"/>
      <c r="H237" s="276" t="s">
        <v>69</v>
      </c>
      <c r="I237" s="276"/>
      <c r="J237" s="276"/>
    </row>
    <row r="238" spans="2:10">
      <c r="B238" s="79" t="s">
        <v>70</v>
      </c>
      <c r="D238" s="8"/>
      <c r="E238" s="8"/>
      <c r="F238" s="8"/>
      <c r="G238" s="8"/>
    </row>
    <row r="239" spans="2:10" ht="16.5" customHeight="1">
      <c r="C239" s="329" t="s">
        <v>71</v>
      </c>
      <c r="D239" s="329"/>
      <c r="E239" s="329"/>
      <c r="F239" s="276" t="s">
        <v>67</v>
      </c>
      <c r="G239" s="276"/>
      <c r="H239" s="279" t="s">
        <v>202</v>
      </c>
      <c r="I239" s="279"/>
      <c r="J239" s="279"/>
    </row>
    <row r="240" spans="2:10">
      <c r="C240" s="8"/>
      <c r="D240" s="8"/>
      <c r="E240" s="8"/>
      <c r="F240" s="276" t="s">
        <v>68</v>
      </c>
      <c r="G240" s="276"/>
      <c r="H240" s="276" t="s">
        <v>69</v>
      </c>
      <c r="I240" s="276"/>
      <c r="J240" s="276"/>
    </row>
    <row r="241" spans="2:10">
      <c r="H241" s="13"/>
      <c r="I241" s="297" t="s">
        <v>126</v>
      </c>
      <c r="J241" s="297"/>
    </row>
    <row r="242" spans="2:10">
      <c r="F242" s="35"/>
      <c r="G242" s="35"/>
      <c r="H242" s="35"/>
    </row>
    <row r="243" spans="2:10">
      <c r="B243" s="298" t="s">
        <v>120</v>
      </c>
      <c r="C243" s="298"/>
      <c r="D243" s="298"/>
      <c r="E243" s="298"/>
      <c r="F243" s="298"/>
      <c r="G243" s="298"/>
      <c r="H243" s="298"/>
      <c r="I243" s="298"/>
    </row>
    <row r="244" spans="2:10">
      <c r="B244" s="298" t="s">
        <v>127</v>
      </c>
      <c r="C244" s="298"/>
      <c r="D244" s="298"/>
      <c r="E244" s="298"/>
      <c r="F244" s="298"/>
      <c r="G244" s="298"/>
      <c r="H244" s="298"/>
      <c r="I244" s="298"/>
    </row>
    <row r="245" spans="2:10">
      <c r="B245" s="298" t="s">
        <v>273</v>
      </c>
      <c r="C245" s="298"/>
      <c r="D245" s="298"/>
      <c r="E245" s="298"/>
      <c r="F245" s="298"/>
      <c r="G245" s="298"/>
      <c r="H245" s="298"/>
      <c r="I245" s="298"/>
    </row>
    <row r="246" spans="2:10">
      <c r="J246" s="12"/>
    </row>
    <row r="247" spans="2:10">
      <c r="B247" s="291" t="s">
        <v>29</v>
      </c>
      <c r="C247" s="34" t="s">
        <v>30</v>
      </c>
      <c r="D247" s="304" t="s">
        <v>144</v>
      </c>
      <c r="E247" s="293"/>
      <c r="F247" s="293"/>
      <c r="G247" s="293"/>
      <c r="H247" s="293"/>
      <c r="I247" s="305"/>
      <c r="J247" s="12"/>
    </row>
    <row r="248" spans="2:10">
      <c r="B248" s="291"/>
      <c r="C248" s="34" t="s">
        <v>31</v>
      </c>
      <c r="D248" s="289">
        <v>104021</v>
      </c>
      <c r="E248" s="289"/>
      <c r="F248" s="289"/>
      <c r="G248" s="289"/>
      <c r="H248" s="289"/>
      <c r="I248" s="289"/>
    </row>
    <row r="249" spans="2:10">
      <c r="B249" s="290"/>
      <c r="C249" s="290"/>
      <c r="D249" s="290"/>
      <c r="E249" s="290"/>
      <c r="F249" s="290"/>
      <c r="G249" s="290"/>
      <c r="H249" s="290"/>
      <c r="I249" s="290"/>
    </row>
    <row r="250" spans="2:10">
      <c r="B250" s="291" t="s">
        <v>32</v>
      </c>
      <c r="C250" s="34" t="s">
        <v>30</v>
      </c>
      <c r="D250" s="304" t="s">
        <v>144</v>
      </c>
      <c r="E250" s="293"/>
      <c r="F250" s="293"/>
      <c r="G250" s="293"/>
      <c r="H250" s="293"/>
      <c r="I250" s="305"/>
    </row>
    <row r="251" spans="2:10">
      <c r="B251" s="291"/>
      <c r="C251" s="34" t="s">
        <v>31</v>
      </c>
      <c r="D251" s="289">
        <v>104021</v>
      </c>
      <c r="E251" s="289"/>
      <c r="F251" s="289"/>
      <c r="G251" s="289"/>
      <c r="H251" s="289"/>
      <c r="I251" s="289"/>
    </row>
    <row r="252" spans="2:10">
      <c r="B252" s="293"/>
      <c r="C252" s="293"/>
      <c r="D252" s="293"/>
      <c r="E252" s="293"/>
      <c r="F252" s="293"/>
      <c r="G252" s="293"/>
      <c r="H252" s="293"/>
      <c r="I252" s="293"/>
    </row>
    <row r="253" spans="2:10">
      <c r="B253" s="291" t="s">
        <v>33</v>
      </c>
      <c r="C253" s="291"/>
      <c r="D253" s="289">
        <v>1006</v>
      </c>
      <c r="E253" s="289"/>
      <c r="F253" s="289"/>
      <c r="G253" s="289"/>
      <c r="H253" s="289"/>
      <c r="I253" s="289"/>
    </row>
    <row r="254" spans="2:10">
      <c r="B254" s="290"/>
      <c r="C254" s="290"/>
      <c r="D254" s="325"/>
      <c r="E254" s="325"/>
      <c r="F254" s="325"/>
      <c r="G254" s="325"/>
      <c r="H254" s="325"/>
    </row>
    <row r="255" spans="2:10">
      <c r="B255" s="291" t="s">
        <v>34</v>
      </c>
      <c r="C255" s="291"/>
      <c r="D255" s="289"/>
      <c r="E255" s="289"/>
      <c r="F255" s="289"/>
      <c r="G255" s="289"/>
      <c r="H255" s="289"/>
      <c r="I255" s="289"/>
    </row>
    <row r="256" spans="2:10">
      <c r="B256" s="293"/>
      <c r="C256" s="293"/>
      <c r="D256" s="293"/>
      <c r="E256" s="293"/>
      <c r="F256" s="293"/>
      <c r="G256" s="293"/>
      <c r="H256" s="293"/>
      <c r="I256" s="293"/>
    </row>
    <row r="257" spans="2:10">
      <c r="B257" s="294" t="s">
        <v>123</v>
      </c>
      <c r="C257" s="34" t="s">
        <v>37</v>
      </c>
      <c r="D257" s="296" t="s">
        <v>149</v>
      </c>
      <c r="E257" s="296"/>
      <c r="F257" s="296"/>
      <c r="G257" s="296"/>
      <c r="H257" s="296"/>
      <c r="I257" s="296"/>
    </row>
    <row r="258" spans="2:10">
      <c r="B258" s="294"/>
      <c r="C258" s="34" t="s">
        <v>38</v>
      </c>
      <c r="D258" s="296" t="s">
        <v>150</v>
      </c>
      <c r="E258" s="296"/>
      <c r="F258" s="296"/>
      <c r="G258" s="296"/>
      <c r="H258" s="296"/>
      <c r="I258" s="296"/>
    </row>
    <row r="259" spans="2:10">
      <c r="B259" s="294"/>
      <c r="C259" s="34" t="s">
        <v>39</v>
      </c>
      <c r="D259" s="296" t="s">
        <v>143</v>
      </c>
      <c r="E259" s="296"/>
      <c r="F259" s="296"/>
      <c r="G259" s="296"/>
      <c r="H259" s="296"/>
      <c r="I259" s="296"/>
    </row>
    <row r="260" spans="2:10">
      <c r="B260" s="290"/>
      <c r="C260" s="290"/>
      <c r="D260" s="325"/>
      <c r="E260" s="325"/>
      <c r="F260" s="325"/>
      <c r="G260" s="325"/>
      <c r="H260" s="325"/>
    </row>
    <row r="261" spans="2:10" ht="24.75" customHeight="1">
      <c r="B261" s="280" t="s">
        <v>124</v>
      </c>
      <c r="C261" s="34" t="s">
        <v>41</v>
      </c>
      <c r="D261" s="286" t="s">
        <v>190</v>
      </c>
      <c r="E261" s="287"/>
      <c r="F261" s="287"/>
      <c r="G261" s="287"/>
      <c r="H261" s="287"/>
      <c r="I261" s="288"/>
    </row>
    <row r="262" spans="2:10" ht="20.25" customHeight="1">
      <c r="B262" s="282"/>
      <c r="C262" s="34" t="s">
        <v>42</v>
      </c>
      <c r="D262" s="289">
        <v>1031</v>
      </c>
      <c r="E262" s="289"/>
      <c r="F262" s="289"/>
      <c r="G262" s="289"/>
      <c r="H262" s="289"/>
      <c r="I262" s="289"/>
    </row>
    <row r="263" spans="2:10" ht="21" customHeight="1">
      <c r="B263" s="282"/>
      <c r="C263" s="34" t="s">
        <v>43</v>
      </c>
      <c r="D263" s="286" t="s">
        <v>190</v>
      </c>
      <c r="E263" s="287"/>
      <c r="F263" s="287"/>
      <c r="G263" s="287"/>
      <c r="H263" s="287"/>
      <c r="I263" s="288"/>
    </row>
    <row r="264" spans="2:10">
      <c r="B264" s="284"/>
      <c r="C264" s="34" t="s">
        <v>44</v>
      </c>
      <c r="D264" s="289">
        <v>11001</v>
      </c>
      <c r="E264" s="289"/>
      <c r="F264" s="289"/>
      <c r="G264" s="289"/>
      <c r="H264" s="289"/>
      <c r="I264" s="289"/>
    </row>
    <row r="265" spans="2:10">
      <c r="B265" s="290"/>
      <c r="C265" s="290"/>
      <c r="D265" s="325"/>
      <c r="E265" s="325"/>
      <c r="F265" s="325"/>
      <c r="G265" s="325"/>
      <c r="H265" s="325"/>
    </row>
    <row r="266" spans="2:10">
      <c r="B266" s="291" t="s">
        <v>125</v>
      </c>
      <c r="C266" s="291"/>
      <c r="D266" s="289" t="s">
        <v>148</v>
      </c>
      <c r="E266" s="289"/>
      <c r="F266" s="289"/>
      <c r="G266" s="289"/>
      <c r="H266" s="289"/>
      <c r="I266" s="289"/>
    </row>
    <row r="268" spans="2:10" ht="47.25" customHeight="1">
      <c r="B268" s="38"/>
      <c r="C268" s="38"/>
      <c r="D268" s="330" t="s">
        <v>128</v>
      </c>
      <c r="E268" s="331"/>
      <c r="F268" s="330" t="s">
        <v>129</v>
      </c>
      <c r="G268" s="331"/>
      <c r="H268" s="332" t="s">
        <v>130</v>
      </c>
      <c r="I268" s="332" t="s">
        <v>131</v>
      </c>
      <c r="J268" s="332" t="s">
        <v>132</v>
      </c>
    </row>
    <row r="269" spans="2:10" ht="54" customHeight="1">
      <c r="B269" s="34" t="s">
        <v>133</v>
      </c>
      <c r="C269" s="41">
        <v>1031</v>
      </c>
      <c r="D269" s="3" t="s">
        <v>2</v>
      </c>
      <c r="E269" s="3" t="s">
        <v>134</v>
      </c>
      <c r="F269" s="3" t="s">
        <v>2</v>
      </c>
      <c r="G269" s="3" t="s">
        <v>134</v>
      </c>
      <c r="H269" s="333"/>
      <c r="I269" s="333"/>
      <c r="J269" s="333"/>
    </row>
    <row r="270" spans="2:10" ht="24" customHeight="1">
      <c r="B270" s="34" t="s">
        <v>135</v>
      </c>
      <c r="C270" s="41">
        <v>11001</v>
      </c>
      <c r="D270" s="3">
        <v>1</v>
      </c>
      <c r="E270" s="3">
        <v>2</v>
      </c>
      <c r="F270" s="3">
        <v>3</v>
      </c>
      <c r="G270" s="3">
        <v>4</v>
      </c>
      <c r="H270" s="3">
        <v>5</v>
      </c>
      <c r="I270" s="3">
        <v>6</v>
      </c>
      <c r="J270" s="3">
        <v>7</v>
      </c>
    </row>
    <row r="271" spans="2:10" ht="28.5" customHeight="1">
      <c r="B271" s="34" t="s">
        <v>136</v>
      </c>
      <c r="C271" s="286" t="s">
        <v>165</v>
      </c>
      <c r="D271" s="287"/>
      <c r="E271" s="287"/>
      <c r="F271" s="287"/>
      <c r="G271" s="287"/>
      <c r="H271" s="287"/>
      <c r="I271" s="287"/>
      <c r="J271" s="288"/>
    </row>
    <row r="272" spans="2:10" ht="196.5" customHeight="1">
      <c r="B272" s="34" t="s">
        <v>284</v>
      </c>
      <c r="C272" s="36" t="s">
        <v>214</v>
      </c>
      <c r="D272" s="39" t="s">
        <v>28</v>
      </c>
      <c r="E272" s="39" t="s">
        <v>28</v>
      </c>
      <c r="F272" s="39" t="s">
        <v>28</v>
      </c>
      <c r="G272" s="11"/>
      <c r="H272" s="39" t="s">
        <v>28</v>
      </c>
      <c r="I272" s="39" t="s">
        <v>28</v>
      </c>
      <c r="J272" s="39" t="s">
        <v>28</v>
      </c>
    </row>
    <row r="273" spans="2:35" ht="27">
      <c r="B273" s="34" t="s">
        <v>138</v>
      </c>
      <c r="C273" s="36" t="s">
        <v>158</v>
      </c>
      <c r="D273" s="39" t="s">
        <v>28</v>
      </c>
      <c r="E273" s="39" t="s">
        <v>28</v>
      </c>
      <c r="F273" s="39" t="s">
        <v>28</v>
      </c>
      <c r="G273" s="39" t="s">
        <v>27</v>
      </c>
      <c r="H273" s="39" t="s">
        <v>28</v>
      </c>
      <c r="I273" s="39" t="s">
        <v>28</v>
      </c>
      <c r="J273" s="39" t="s">
        <v>28</v>
      </c>
    </row>
    <row r="274" spans="2:35" ht="72" customHeight="1">
      <c r="B274" s="128" t="s">
        <v>213</v>
      </c>
      <c r="C274" s="169" t="s">
        <v>287</v>
      </c>
      <c r="D274" s="39" t="s">
        <v>28</v>
      </c>
      <c r="E274" s="39" t="s">
        <v>28</v>
      </c>
      <c r="F274" s="39" t="s">
        <v>28</v>
      </c>
      <c r="G274" s="11"/>
      <c r="H274" s="39" t="s">
        <v>28</v>
      </c>
      <c r="I274" s="39" t="s">
        <v>28</v>
      </c>
      <c r="J274" s="39" t="s">
        <v>28</v>
      </c>
    </row>
    <row r="275" spans="2:35">
      <c r="B275" s="334" t="s">
        <v>140</v>
      </c>
      <c r="C275" s="334"/>
      <c r="D275" s="38"/>
      <c r="E275" s="38"/>
      <c r="F275" s="38"/>
      <c r="G275" s="38"/>
      <c r="H275" s="38"/>
      <c r="I275" s="38"/>
      <c r="J275" s="38"/>
    </row>
    <row r="276" spans="2:35" s="147" customFormat="1" ht="91.5" customHeight="1">
      <c r="B276" s="335" t="s">
        <v>235</v>
      </c>
      <c r="C276" s="336"/>
      <c r="D276" s="37">
        <v>300</v>
      </c>
      <c r="E276" s="37">
        <f t="shared" ref="E276:E289" si="10">D276</f>
        <v>300</v>
      </c>
      <c r="F276" s="37">
        <v>88</v>
      </c>
      <c r="G276" s="37">
        <f t="shared" ref="G276" si="11">F276</f>
        <v>88</v>
      </c>
      <c r="H276" s="37"/>
      <c r="I276" s="110">
        <f t="shared" ref="I276:I289" si="12">G276-H276</f>
        <v>88</v>
      </c>
      <c r="J276" s="273" t="s">
        <v>324</v>
      </c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</row>
    <row r="277" spans="2:35" s="147" customFormat="1" ht="88.5" customHeight="1">
      <c r="B277" s="335" t="s">
        <v>257</v>
      </c>
      <c r="C277" s="336"/>
      <c r="D277" s="37">
        <v>22</v>
      </c>
      <c r="E277" s="37">
        <f t="shared" si="10"/>
        <v>22</v>
      </c>
      <c r="F277" s="37">
        <v>22</v>
      </c>
      <c r="G277" s="37">
        <f t="shared" ref="G277:G289" si="13">F277</f>
        <v>22</v>
      </c>
      <c r="H277" s="37"/>
      <c r="I277" s="110">
        <f t="shared" si="12"/>
        <v>22</v>
      </c>
      <c r="J277" s="273" t="s">
        <v>324</v>
      </c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</row>
    <row r="278" spans="2:35" s="147" customFormat="1" ht="84" customHeight="1">
      <c r="B278" s="335" t="s">
        <v>258</v>
      </c>
      <c r="C278" s="336"/>
      <c r="D278" s="37">
        <v>14</v>
      </c>
      <c r="E278" s="37">
        <f t="shared" si="10"/>
        <v>14</v>
      </c>
      <c r="F278" s="37">
        <v>4</v>
      </c>
      <c r="G278" s="37">
        <f t="shared" si="13"/>
        <v>4</v>
      </c>
      <c r="H278" s="37"/>
      <c r="I278" s="110">
        <f t="shared" si="12"/>
        <v>4</v>
      </c>
      <c r="J278" s="273" t="s">
        <v>324</v>
      </c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</row>
    <row r="279" spans="2:35" s="147" customFormat="1" ht="85.5" customHeight="1">
      <c r="B279" s="335" t="s">
        <v>239</v>
      </c>
      <c r="C279" s="336"/>
      <c r="D279" s="37" t="s">
        <v>288</v>
      </c>
      <c r="E279" s="37" t="str">
        <f t="shared" si="10"/>
        <v>70/30</v>
      </c>
      <c r="F279" s="37" t="s">
        <v>288</v>
      </c>
      <c r="G279" s="37" t="str">
        <f t="shared" si="13"/>
        <v>70/30</v>
      </c>
      <c r="H279" s="37"/>
      <c r="I279" s="37" t="s">
        <v>288</v>
      </c>
      <c r="J279" s="273" t="s">
        <v>324</v>
      </c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</row>
    <row r="280" spans="2:35" s="147" customFormat="1" ht="80.25" customHeight="1">
      <c r="B280" s="335" t="s">
        <v>167</v>
      </c>
      <c r="C280" s="336"/>
      <c r="D280" s="37">
        <v>20</v>
      </c>
      <c r="E280" s="37">
        <f t="shared" si="10"/>
        <v>20</v>
      </c>
      <c r="F280" s="37">
        <v>3</v>
      </c>
      <c r="G280" s="37">
        <f t="shared" si="13"/>
        <v>3</v>
      </c>
      <c r="H280" s="37"/>
      <c r="I280" s="110">
        <f t="shared" si="12"/>
        <v>3</v>
      </c>
      <c r="J280" s="245" t="s">
        <v>318</v>
      </c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</row>
    <row r="281" spans="2:35" s="147" customFormat="1" ht="77.25" customHeight="1">
      <c r="B281" s="335" t="s">
        <v>240</v>
      </c>
      <c r="C281" s="336"/>
      <c r="D281" s="37">
        <v>400</v>
      </c>
      <c r="E281" s="37">
        <f t="shared" si="10"/>
        <v>400</v>
      </c>
      <c r="F281" s="37">
        <v>70</v>
      </c>
      <c r="G281" s="37">
        <f t="shared" si="13"/>
        <v>70</v>
      </c>
      <c r="H281" s="37"/>
      <c r="I281" s="110">
        <f t="shared" si="12"/>
        <v>70</v>
      </c>
      <c r="J281" s="273" t="s">
        <v>318</v>
      </c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</row>
    <row r="282" spans="2:35" s="147" customFormat="1" ht="66.75" customHeight="1">
      <c r="B282" s="335" t="s">
        <v>244</v>
      </c>
      <c r="C282" s="336"/>
      <c r="D282" s="37" t="s">
        <v>289</v>
      </c>
      <c r="E282" s="37" t="str">
        <f t="shared" si="10"/>
        <v>45/55</v>
      </c>
      <c r="F282" s="37" t="s">
        <v>289</v>
      </c>
      <c r="G282" s="37" t="str">
        <f t="shared" si="13"/>
        <v>45/55</v>
      </c>
      <c r="H282" s="37"/>
      <c r="I282" s="37" t="s">
        <v>289</v>
      </c>
      <c r="J282" s="273" t="s">
        <v>318</v>
      </c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</row>
    <row r="283" spans="2:35" s="147" customFormat="1" ht="72.75" customHeight="1">
      <c r="B283" s="335" t="s">
        <v>236</v>
      </c>
      <c r="C283" s="336"/>
      <c r="D283" s="37">
        <v>5</v>
      </c>
      <c r="E283" s="37">
        <f t="shared" si="10"/>
        <v>5</v>
      </c>
      <c r="F283" s="37">
        <v>5</v>
      </c>
      <c r="G283" s="37">
        <f t="shared" si="13"/>
        <v>5</v>
      </c>
      <c r="H283" s="37"/>
      <c r="I283" s="110">
        <f t="shared" si="12"/>
        <v>5</v>
      </c>
      <c r="J283" s="273" t="s">
        <v>324</v>
      </c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</row>
    <row r="284" spans="2:35" s="147" customFormat="1" ht="81" customHeight="1">
      <c r="B284" s="335" t="s">
        <v>237</v>
      </c>
      <c r="C284" s="336"/>
      <c r="D284" s="37">
        <v>5</v>
      </c>
      <c r="E284" s="37">
        <f t="shared" si="10"/>
        <v>5</v>
      </c>
      <c r="F284" s="37">
        <v>5</v>
      </c>
      <c r="G284" s="37">
        <f t="shared" si="13"/>
        <v>5</v>
      </c>
      <c r="H284" s="37"/>
      <c r="I284" s="110">
        <f t="shared" si="12"/>
        <v>5</v>
      </c>
      <c r="J284" s="273" t="s">
        <v>324</v>
      </c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</row>
    <row r="285" spans="2:35" s="147" customFormat="1" ht="66.75" customHeight="1">
      <c r="B285" s="335" t="s">
        <v>241</v>
      </c>
      <c r="C285" s="336"/>
      <c r="D285" s="37">
        <v>5</v>
      </c>
      <c r="E285" s="37">
        <f t="shared" si="10"/>
        <v>5</v>
      </c>
      <c r="F285" s="37">
        <v>5</v>
      </c>
      <c r="G285" s="37">
        <f t="shared" si="13"/>
        <v>5</v>
      </c>
      <c r="H285" s="37"/>
      <c r="I285" s="110">
        <f t="shared" si="12"/>
        <v>5</v>
      </c>
      <c r="J285" s="273" t="s">
        <v>318</v>
      </c>
    </row>
    <row r="286" spans="2:35" s="147" customFormat="1" ht="75.75" customHeight="1">
      <c r="B286" s="335" t="s">
        <v>242</v>
      </c>
      <c r="C286" s="336"/>
      <c r="D286" s="37">
        <v>5</v>
      </c>
      <c r="E286" s="37">
        <f t="shared" si="10"/>
        <v>5</v>
      </c>
      <c r="F286" s="37">
        <v>5</v>
      </c>
      <c r="G286" s="37">
        <f t="shared" si="13"/>
        <v>5</v>
      </c>
      <c r="H286" s="37"/>
      <c r="I286" s="110">
        <f t="shared" si="12"/>
        <v>5</v>
      </c>
      <c r="J286" s="273" t="s">
        <v>318</v>
      </c>
    </row>
    <row r="287" spans="2:35" s="131" customFormat="1" ht="75" customHeight="1">
      <c r="B287" s="335" t="s">
        <v>238</v>
      </c>
      <c r="C287" s="336"/>
      <c r="D287" s="37">
        <v>30</v>
      </c>
      <c r="E287" s="37">
        <f t="shared" si="10"/>
        <v>30</v>
      </c>
      <c r="F287" s="37">
        <v>30</v>
      </c>
      <c r="G287" s="37">
        <f t="shared" si="13"/>
        <v>30</v>
      </c>
      <c r="H287" s="37"/>
      <c r="I287" s="110">
        <f t="shared" si="12"/>
        <v>30</v>
      </c>
      <c r="J287" s="273" t="s">
        <v>324</v>
      </c>
    </row>
    <row r="288" spans="2:35" s="131" customFormat="1" ht="71.25" customHeight="1">
      <c r="B288" s="335" t="s">
        <v>243</v>
      </c>
      <c r="C288" s="336"/>
      <c r="D288" s="37">
        <v>30</v>
      </c>
      <c r="E288" s="37">
        <f t="shared" si="10"/>
        <v>30</v>
      </c>
      <c r="F288" s="37">
        <v>30</v>
      </c>
      <c r="G288" s="37">
        <f t="shared" si="13"/>
        <v>30</v>
      </c>
      <c r="H288" s="37"/>
      <c r="I288" s="110">
        <f t="shared" si="12"/>
        <v>30</v>
      </c>
      <c r="J288" s="273" t="s">
        <v>318</v>
      </c>
    </row>
    <row r="289" spans="2:10" s="64" customFormat="1" ht="138" customHeight="1">
      <c r="B289" s="337" t="s">
        <v>141</v>
      </c>
      <c r="C289" s="337"/>
      <c r="D289" s="183">
        <v>23600</v>
      </c>
      <c r="E289" s="183">
        <f t="shared" si="10"/>
        <v>23600</v>
      </c>
      <c r="F289" s="183">
        <v>5900</v>
      </c>
      <c r="G289" s="183">
        <f t="shared" si="13"/>
        <v>5900</v>
      </c>
      <c r="H289" s="184"/>
      <c r="I289" s="184">
        <f t="shared" si="12"/>
        <v>5900</v>
      </c>
      <c r="J289" s="273" t="s">
        <v>325</v>
      </c>
    </row>
    <row r="290" spans="2:10" s="64" customFormat="1" ht="13.5"/>
    <row r="291" spans="2:10" s="64" customFormat="1" ht="13.5"/>
    <row r="292" spans="2:10" s="64" customFormat="1" ht="13.5"/>
    <row r="293" spans="2:10" s="64" customFormat="1" ht="16.5" customHeight="1">
      <c r="B293" s="149" t="s">
        <v>312</v>
      </c>
      <c r="C293" s="351" t="s">
        <v>66</v>
      </c>
      <c r="D293" s="351"/>
      <c r="E293" s="351"/>
      <c r="F293" s="352" t="s">
        <v>67</v>
      </c>
      <c r="G293" s="352"/>
      <c r="H293" s="279" t="s">
        <v>266</v>
      </c>
      <c r="I293" s="279"/>
      <c r="J293" s="279"/>
    </row>
    <row r="294" spans="2:10" s="64" customFormat="1" ht="13.5">
      <c r="C294" s="156"/>
      <c r="D294" s="156"/>
      <c r="E294" s="157"/>
      <c r="F294" s="352" t="s">
        <v>68</v>
      </c>
      <c r="G294" s="352"/>
      <c r="H294" s="352" t="s">
        <v>69</v>
      </c>
      <c r="I294" s="352"/>
      <c r="J294" s="352"/>
    </row>
    <row r="295" spans="2:10" s="64" customFormat="1" ht="13.5">
      <c r="B295" s="158" t="s">
        <v>70</v>
      </c>
      <c r="D295" s="156"/>
      <c r="E295" s="156"/>
      <c r="F295" s="156"/>
      <c r="G295" s="156"/>
    </row>
    <row r="296" spans="2:10" s="64" customFormat="1" ht="16.5" customHeight="1">
      <c r="C296" s="351" t="s">
        <v>71</v>
      </c>
      <c r="D296" s="351"/>
      <c r="E296" s="351"/>
      <c r="F296" s="352" t="s">
        <v>67</v>
      </c>
      <c r="G296" s="352"/>
      <c r="H296" s="351" t="s">
        <v>202</v>
      </c>
      <c r="I296" s="351"/>
      <c r="J296" s="351"/>
    </row>
    <row r="297" spans="2:10" s="64" customFormat="1" ht="13.5">
      <c r="C297" s="156"/>
      <c r="D297" s="156"/>
      <c r="E297" s="156"/>
      <c r="F297" s="352" t="s">
        <v>68</v>
      </c>
      <c r="G297" s="352"/>
      <c r="H297" s="352" t="s">
        <v>69</v>
      </c>
      <c r="I297" s="352"/>
      <c r="J297" s="352"/>
    </row>
    <row r="298" spans="2:10" s="64" customFormat="1" ht="13.5"/>
    <row r="299" spans="2:10">
      <c r="H299" s="13"/>
      <c r="I299" s="297" t="s">
        <v>126</v>
      </c>
      <c r="J299" s="297"/>
    </row>
    <row r="300" spans="2:10">
      <c r="F300" s="35"/>
      <c r="G300" s="35"/>
      <c r="H300" s="35"/>
    </row>
    <row r="301" spans="2:10">
      <c r="B301" s="298" t="s">
        <v>120</v>
      </c>
      <c r="C301" s="298"/>
      <c r="D301" s="298"/>
      <c r="E301" s="298"/>
      <c r="F301" s="298"/>
      <c r="G301" s="298"/>
      <c r="H301" s="298"/>
      <c r="I301" s="298"/>
    </row>
    <row r="302" spans="2:10">
      <c r="B302" s="298" t="s">
        <v>127</v>
      </c>
      <c r="C302" s="298"/>
      <c r="D302" s="298"/>
      <c r="E302" s="298"/>
      <c r="F302" s="298"/>
      <c r="G302" s="298"/>
      <c r="H302" s="298"/>
      <c r="I302" s="298"/>
    </row>
    <row r="303" spans="2:10">
      <c r="B303" s="298" t="s">
        <v>273</v>
      </c>
      <c r="C303" s="298"/>
      <c r="D303" s="298"/>
      <c r="E303" s="298"/>
      <c r="F303" s="298"/>
      <c r="G303" s="298"/>
      <c r="H303" s="298"/>
      <c r="I303" s="298"/>
    </row>
    <row r="304" spans="2:10">
      <c r="J304" s="12"/>
    </row>
    <row r="305" spans="2:10" ht="16.5" customHeight="1">
      <c r="B305" s="291" t="s">
        <v>29</v>
      </c>
      <c r="C305" s="34" t="s">
        <v>30</v>
      </c>
      <c r="D305" s="304" t="s">
        <v>144</v>
      </c>
      <c r="E305" s="293"/>
      <c r="F305" s="293"/>
      <c r="G305" s="293"/>
      <c r="H305" s="293"/>
      <c r="I305" s="305"/>
      <c r="J305" s="12"/>
    </row>
    <row r="306" spans="2:10">
      <c r="B306" s="291"/>
      <c r="C306" s="34" t="s">
        <v>31</v>
      </c>
      <c r="D306" s="289">
        <v>104021</v>
      </c>
      <c r="E306" s="289"/>
      <c r="F306" s="289"/>
      <c r="G306" s="289"/>
      <c r="H306" s="289"/>
      <c r="I306" s="289"/>
    </row>
    <row r="307" spans="2:10">
      <c r="B307" s="290"/>
      <c r="C307" s="290"/>
      <c r="D307" s="290"/>
      <c r="E307" s="290"/>
      <c r="F307" s="290"/>
      <c r="G307" s="290"/>
      <c r="H307" s="290"/>
      <c r="I307" s="290"/>
    </row>
    <row r="308" spans="2:10">
      <c r="B308" s="291" t="s">
        <v>32</v>
      </c>
      <c r="C308" s="34" t="s">
        <v>30</v>
      </c>
      <c r="D308" s="304" t="s">
        <v>144</v>
      </c>
      <c r="E308" s="293"/>
      <c r="F308" s="293"/>
      <c r="G308" s="293"/>
      <c r="H308" s="293"/>
      <c r="I308" s="305"/>
    </row>
    <row r="309" spans="2:10">
      <c r="B309" s="291"/>
      <c r="C309" s="34" t="s">
        <v>31</v>
      </c>
      <c r="D309" s="289">
        <v>104021</v>
      </c>
      <c r="E309" s="289"/>
      <c r="F309" s="289"/>
      <c r="G309" s="289"/>
      <c r="H309" s="289"/>
      <c r="I309" s="289"/>
    </row>
    <row r="310" spans="2:10">
      <c r="B310" s="293"/>
      <c r="C310" s="293"/>
      <c r="D310" s="293"/>
      <c r="E310" s="293"/>
      <c r="F310" s="293"/>
      <c r="G310" s="293"/>
      <c r="H310" s="293"/>
      <c r="I310" s="293"/>
    </row>
    <row r="311" spans="2:10">
      <c r="B311" s="291" t="s">
        <v>33</v>
      </c>
      <c r="C311" s="291"/>
      <c r="D311" s="289">
        <v>11006</v>
      </c>
      <c r="E311" s="289"/>
      <c r="F311" s="289"/>
      <c r="G311" s="289"/>
      <c r="H311" s="289"/>
      <c r="I311" s="289"/>
    </row>
    <row r="312" spans="2:10">
      <c r="B312" s="290"/>
      <c r="C312" s="290"/>
      <c r="D312" s="325"/>
      <c r="E312" s="325"/>
      <c r="F312" s="325"/>
      <c r="G312" s="325"/>
      <c r="H312" s="325"/>
    </row>
    <row r="313" spans="2:10">
      <c r="B313" s="291" t="s">
        <v>34</v>
      </c>
      <c r="C313" s="291"/>
      <c r="D313" s="289">
        <v>1</v>
      </c>
      <c r="E313" s="289"/>
      <c r="F313" s="289"/>
      <c r="G313" s="289"/>
      <c r="H313" s="289"/>
      <c r="I313" s="289"/>
    </row>
    <row r="314" spans="2:10">
      <c r="B314" s="293"/>
      <c r="C314" s="293"/>
      <c r="D314" s="293"/>
      <c r="E314" s="293"/>
      <c r="F314" s="293"/>
      <c r="G314" s="293"/>
      <c r="H314" s="293"/>
      <c r="I314" s="293"/>
    </row>
    <row r="315" spans="2:10">
      <c r="B315" s="294" t="s">
        <v>123</v>
      </c>
      <c r="C315" s="34" t="s">
        <v>37</v>
      </c>
      <c r="D315" s="326" t="s">
        <v>142</v>
      </c>
      <c r="E315" s="327"/>
      <c r="F315" s="327"/>
      <c r="G315" s="327"/>
      <c r="H315" s="327"/>
      <c r="I315" s="328"/>
    </row>
    <row r="316" spans="2:10">
      <c r="B316" s="294"/>
      <c r="C316" s="34" t="s">
        <v>38</v>
      </c>
      <c r="D316" s="326" t="s">
        <v>142</v>
      </c>
      <c r="E316" s="327"/>
      <c r="F316" s="327"/>
      <c r="G316" s="327"/>
      <c r="H316" s="327"/>
      <c r="I316" s="328"/>
    </row>
    <row r="317" spans="2:10">
      <c r="B317" s="294"/>
      <c r="C317" s="34" t="s">
        <v>39</v>
      </c>
      <c r="D317" s="289" t="s">
        <v>143</v>
      </c>
      <c r="E317" s="289"/>
      <c r="F317" s="289"/>
      <c r="G317" s="289"/>
      <c r="H317" s="289"/>
      <c r="I317" s="289"/>
    </row>
    <row r="318" spans="2:10">
      <c r="B318" s="290"/>
      <c r="C318" s="290"/>
      <c r="D318" s="325"/>
      <c r="E318" s="325"/>
      <c r="F318" s="325"/>
      <c r="G318" s="325"/>
      <c r="H318" s="325"/>
    </row>
    <row r="319" spans="2:10" ht="29.25" customHeight="1">
      <c r="B319" s="280" t="s">
        <v>124</v>
      </c>
      <c r="C319" s="34" t="s">
        <v>41</v>
      </c>
      <c r="D319" s="286" t="s">
        <v>145</v>
      </c>
      <c r="E319" s="287"/>
      <c r="F319" s="287"/>
      <c r="G319" s="287"/>
      <c r="H319" s="287"/>
      <c r="I319" s="288"/>
    </row>
    <row r="320" spans="2:10">
      <c r="B320" s="282"/>
      <c r="C320" s="34" t="s">
        <v>42</v>
      </c>
      <c r="D320" s="289">
        <v>1108</v>
      </c>
      <c r="E320" s="289"/>
      <c r="F320" s="289"/>
      <c r="G320" s="289"/>
      <c r="H320" s="289"/>
      <c r="I320" s="289"/>
    </row>
    <row r="321" spans="2:10" ht="30" customHeight="1">
      <c r="B321" s="282"/>
      <c r="C321" s="34" t="s">
        <v>43</v>
      </c>
      <c r="D321" s="286" t="s">
        <v>229</v>
      </c>
      <c r="E321" s="287"/>
      <c r="F321" s="287"/>
      <c r="G321" s="287"/>
      <c r="H321" s="287"/>
      <c r="I321" s="288"/>
    </row>
    <row r="322" spans="2:10">
      <c r="B322" s="284"/>
      <c r="C322" s="34" t="s">
        <v>44</v>
      </c>
      <c r="D322" s="289">
        <v>11001</v>
      </c>
      <c r="E322" s="289"/>
      <c r="F322" s="289"/>
      <c r="G322" s="289"/>
      <c r="H322" s="289"/>
      <c r="I322" s="289"/>
    </row>
    <row r="323" spans="2:10">
      <c r="B323" s="290"/>
      <c r="C323" s="290"/>
      <c r="D323" s="325"/>
      <c r="E323" s="325"/>
      <c r="F323" s="325"/>
      <c r="G323" s="325"/>
      <c r="H323" s="325"/>
    </row>
    <row r="324" spans="2:10">
      <c r="B324" s="291" t="s">
        <v>125</v>
      </c>
      <c r="C324" s="291"/>
      <c r="D324" s="289" t="s">
        <v>148</v>
      </c>
      <c r="E324" s="289"/>
      <c r="F324" s="289"/>
      <c r="G324" s="289"/>
      <c r="H324" s="289"/>
      <c r="I324" s="289"/>
    </row>
    <row r="326" spans="2:10" ht="33.75" customHeight="1">
      <c r="B326" s="38"/>
      <c r="C326" s="38"/>
      <c r="D326" s="330" t="s">
        <v>128</v>
      </c>
      <c r="E326" s="331"/>
      <c r="F326" s="330" t="s">
        <v>129</v>
      </c>
      <c r="G326" s="331"/>
      <c r="H326" s="332" t="s">
        <v>130</v>
      </c>
      <c r="I326" s="332" t="s">
        <v>131</v>
      </c>
      <c r="J326" s="332" t="s">
        <v>132</v>
      </c>
    </row>
    <row r="327" spans="2:10" ht="58.5" customHeight="1">
      <c r="B327" s="34" t="s">
        <v>133</v>
      </c>
      <c r="C327" s="41">
        <v>1108</v>
      </c>
      <c r="D327" s="3" t="s">
        <v>2</v>
      </c>
      <c r="E327" s="3" t="s">
        <v>134</v>
      </c>
      <c r="F327" s="3" t="s">
        <v>2</v>
      </c>
      <c r="G327" s="3" t="s">
        <v>134</v>
      </c>
      <c r="H327" s="333"/>
      <c r="I327" s="333"/>
      <c r="J327" s="333"/>
    </row>
    <row r="328" spans="2:10">
      <c r="B328" s="34" t="s">
        <v>135</v>
      </c>
      <c r="C328" s="41">
        <v>11001</v>
      </c>
      <c r="D328" s="3">
        <v>1</v>
      </c>
      <c r="E328" s="3">
        <v>2</v>
      </c>
      <c r="F328" s="3">
        <v>3</v>
      </c>
      <c r="G328" s="3">
        <v>4</v>
      </c>
      <c r="H328" s="3">
        <v>5</v>
      </c>
      <c r="I328" s="3">
        <v>6</v>
      </c>
      <c r="J328" s="3">
        <v>7</v>
      </c>
    </row>
    <row r="329" spans="2:10" ht="30.75" customHeight="1">
      <c r="B329" s="34" t="s">
        <v>136</v>
      </c>
      <c r="C329" s="286" t="s">
        <v>230</v>
      </c>
      <c r="D329" s="287"/>
      <c r="E329" s="287"/>
      <c r="F329" s="287"/>
      <c r="G329" s="287"/>
      <c r="H329" s="287"/>
      <c r="I329" s="287"/>
      <c r="J329" s="288"/>
    </row>
    <row r="330" spans="2:10" ht="94.5">
      <c r="B330" s="34" t="s">
        <v>284</v>
      </c>
      <c r="C330" s="36" t="s">
        <v>215</v>
      </c>
      <c r="D330" s="39" t="s">
        <v>28</v>
      </c>
      <c r="E330" s="39" t="s">
        <v>28</v>
      </c>
      <c r="F330" s="39" t="s">
        <v>28</v>
      </c>
      <c r="G330" s="11"/>
      <c r="H330" s="39" t="s">
        <v>28</v>
      </c>
      <c r="I330" s="39" t="s">
        <v>28</v>
      </c>
      <c r="J330" s="39" t="s">
        <v>28</v>
      </c>
    </row>
    <row r="331" spans="2:10" ht="27">
      <c r="B331" s="34" t="s">
        <v>138</v>
      </c>
      <c r="C331" s="36" t="s">
        <v>158</v>
      </c>
      <c r="D331" s="39" t="s">
        <v>28</v>
      </c>
      <c r="E331" s="39" t="s">
        <v>28</v>
      </c>
      <c r="F331" s="39" t="s">
        <v>28</v>
      </c>
      <c r="G331" s="39" t="s">
        <v>27</v>
      </c>
      <c r="H331" s="39" t="s">
        <v>28</v>
      </c>
      <c r="I331" s="39" t="s">
        <v>28</v>
      </c>
      <c r="J331" s="39" t="s">
        <v>28</v>
      </c>
    </row>
    <row r="332" spans="2:10" ht="40.5">
      <c r="B332" s="128" t="s">
        <v>213</v>
      </c>
      <c r="C332" s="133" t="s">
        <v>164</v>
      </c>
      <c r="D332" s="39" t="s">
        <v>28</v>
      </c>
      <c r="E332" s="39" t="s">
        <v>28</v>
      </c>
      <c r="F332" s="39" t="s">
        <v>28</v>
      </c>
      <c r="G332" s="11"/>
      <c r="H332" s="39" t="s">
        <v>28</v>
      </c>
      <c r="I332" s="39" t="s">
        <v>28</v>
      </c>
      <c r="J332" s="39" t="s">
        <v>28</v>
      </c>
    </row>
    <row r="333" spans="2:10">
      <c r="B333" s="334" t="s">
        <v>140</v>
      </c>
      <c r="C333" s="334"/>
      <c r="D333" s="38"/>
      <c r="E333" s="38"/>
      <c r="F333" s="38"/>
      <c r="G333" s="38"/>
      <c r="H333" s="38"/>
      <c r="I333" s="38"/>
      <c r="J333" s="38"/>
    </row>
    <row r="334" spans="2:10" ht="66" customHeight="1">
      <c r="B334" s="335" t="s">
        <v>168</v>
      </c>
      <c r="C334" s="336"/>
      <c r="D334" s="45">
        <v>10</v>
      </c>
      <c r="E334" s="45">
        <f t="shared" ref="E334:E341" si="14">D334</f>
        <v>10</v>
      </c>
      <c r="F334" s="45">
        <v>3</v>
      </c>
      <c r="G334" s="45">
        <f t="shared" ref="G334:G335" si="15">F334</f>
        <v>3</v>
      </c>
      <c r="H334" s="45">
        <v>3</v>
      </c>
      <c r="I334" s="45">
        <f>G334-H334</f>
        <v>0</v>
      </c>
      <c r="J334" s="73"/>
    </row>
    <row r="335" spans="2:10" ht="69" customHeight="1">
      <c r="B335" s="335" t="s">
        <v>169</v>
      </c>
      <c r="C335" s="336"/>
      <c r="D335" s="45">
        <v>45</v>
      </c>
      <c r="E335" s="45">
        <f t="shared" si="14"/>
        <v>45</v>
      </c>
      <c r="F335" s="45">
        <v>12</v>
      </c>
      <c r="G335" s="45">
        <f t="shared" si="15"/>
        <v>12</v>
      </c>
      <c r="H335" s="45">
        <v>12</v>
      </c>
      <c r="I335" s="45">
        <f t="shared" ref="I335:I341" si="16">G335-H335</f>
        <v>0</v>
      </c>
      <c r="J335" s="73"/>
    </row>
    <row r="336" spans="2:10" ht="60" customHeight="1">
      <c r="B336" s="335" t="s">
        <v>170</v>
      </c>
      <c r="C336" s="336"/>
      <c r="D336" s="45">
        <v>4</v>
      </c>
      <c r="E336" s="45">
        <f t="shared" si="14"/>
        <v>4</v>
      </c>
      <c r="F336" s="45">
        <v>4</v>
      </c>
      <c r="G336" s="45">
        <f t="shared" ref="G336:G340" si="17">F336</f>
        <v>4</v>
      </c>
      <c r="H336" s="45">
        <v>4</v>
      </c>
      <c r="I336" s="45">
        <f t="shared" si="16"/>
        <v>0</v>
      </c>
      <c r="J336" s="73"/>
    </row>
    <row r="337" spans="2:10" ht="54" customHeight="1">
      <c r="B337" s="353" t="s">
        <v>171</v>
      </c>
      <c r="C337" s="353"/>
      <c r="D337" s="45">
        <v>20</v>
      </c>
      <c r="E337" s="45">
        <f t="shared" si="14"/>
        <v>20</v>
      </c>
      <c r="F337" s="45">
        <v>20</v>
      </c>
      <c r="G337" s="45">
        <f t="shared" si="17"/>
        <v>20</v>
      </c>
      <c r="H337" s="45">
        <v>20</v>
      </c>
      <c r="I337" s="45">
        <f t="shared" si="16"/>
        <v>0</v>
      </c>
      <c r="J337" s="73"/>
    </row>
    <row r="338" spans="2:10" s="147" customFormat="1" ht="82.5" customHeight="1">
      <c r="B338" s="353" t="s">
        <v>259</v>
      </c>
      <c r="C338" s="353"/>
      <c r="D338" s="45">
        <v>115</v>
      </c>
      <c r="E338" s="45">
        <f t="shared" si="14"/>
        <v>115</v>
      </c>
      <c r="F338" s="45">
        <v>10</v>
      </c>
      <c r="G338" s="45">
        <f t="shared" si="17"/>
        <v>10</v>
      </c>
      <c r="H338" s="45"/>
      <c r="I338" s="45">
        <f t="shared" si="16"/>
        <v>10</v>
      </c>
      <c r="J338" s="73" t="s">
        <v>317</v>
      </c>
    </row>
    <row r="339" spans="2:10" s="147" customFormat="1" ht="104.25" customHeight="1">
      <c r="B339" s="335" t="s">
        <v>260</v>
      </c>
      <c r="C339" s="336"/>
      <c r="D339" s="45">
        <v>95</v>
      </c>
      <c r="E339" s="45">
        <f t="shared" si="14"/>
        <v>95</v>
      </c>
      <c r="F339" s="45"/>
      <c r="G339" s="45">
        <f t="shared" si="17"/>
        <v>0</v>
      </c>
      <c r="H339" s="236"/>
      <c r="I339" s="236">
        <f t="shared" si="16"/>
        <v>0</v>
      </c>
      <c r="J339" s="73"/>
    </row>
    <row r="340" spans="2:10" s="147" customFormat="1" ht="48.75" customHeight="1">
      <c r="B340" s="335" t="s">
        <v>261</v>
      </c>
      <c r="C340" s="336"/>
      <c r="D340" s="45"/>
      <c r="E340" s="45">
        <f t="shared" si="14"/>
        <v>0</v>
      </c>
      <c r="F340" s="45"/>
      <c r="G340" s="45">
        <f t="shared" si="17"/>
        <v>0</v>
      </c>
      <c r="H340" s="45"/>
      <c r="I340" s="45">
        <f t="shared" si="16"/>
        <v>0</v>
      </c>
      <c r="J340" s="73"/>
    </row>
    <row r="341" spans="2:10" ht="73.5" customHeight="1">
      <c r="B341" s="337" t="s">
        <v>141</v>
      </c>
      <c r="C341" s="337"/>
      <c r="D341" s="175">
        <v>2900942.2</v>
      </c>
      <c r="E341" s="175">
        <f t="shared" si="14"/>
        <v>2900942.2</v>
      </c>
      <c r="F341" s="175">
        <v>547587.30000000005</v>
      </c>
      <c r="G341" s="175">
        <v>567587.30000000005</v>
      </c>
      <c r="H341" s="129">
        <v>520060.15999999997</v>
      </c>
      <c r="I341" s="175">
        <f t="shared" si="16"/>
        <v>47527.140000000072</v>
      </c>
      <c r="J341" s="73" t="s">
        <v>313</v>
      </c>
    </row>
    <row r="342" spans="2:10">
      <c r="J342" s="57"/>
    </row>
    <row r="343" spans="2:10" s="147" customFormat="1"/>
    <row r="345" spans="2:10" ht="16.5" customHeight="1">
      <c r="B345" s="149" t="s">
        <v>312</v>
      </c>
      <c r="C345" s="329" t="s">
        <v>66</v>
      </c>
      <c r="D345" s="329"/>
      <c r="E345" s="329"/>
      <c r="F345" s="276" t="s">
        <v>67</v>
      </c>
      <c r="G345" s="276"/>
      <c r="H345" s="279" t="s">
        <v>266</v>
      </c>
      <c r="I345" s="279"/>
      <c r="J345" s="279"/>
    </row>
    <row r="346" spans="2:10">
      <c r="C346" s="8"/>
      <c r="D346" s="8"/>
      <c r="E346" s="1"/>
      <c r="F346" s="276" t="s">
        <v>68</v>
      </c>
      <c r="G346" s="276"/>
      <c r="H346" s="276" t="s">
        <v>69</v>
      </c>
      <c r="I346" s="276"/>
      <c r="J346" s="276"/>
    </row>
    <row r="347" spans="2:10">
      <c r="B347" s="33" t="s">
        <v>70</v>
      </c>
      <c r="D347" s="8"/>
      <c r="E347" s="8"/>
      <c r="F347" s="8"/>
      <c r="G347" s="8"/>
    </row>
    <row r="348" spans="2:10" ht="16.5" customHeight="1">
      <c r="C348" s="329" t="s">
        <v>71</v>
      </c>
      <c r="D348" s="329"/>
      <c r="E348" s="329"/>
      <c r="F348" s="276" t="s">
        <v>67</v>
      </c>
      <c r="G348" s="276"/>
      <c r="H348" s="279" t="s">
        <v>202</v>
      </c>
      <c r="I348" s="279"/>
      <c r="J348" s="279"/>
    </row>
    <row r="349" spans="2:10">
      <c r="C349" s="8"/>
      <c r="D349" s="8"/>
      <c r="E349" s="8"/>
      <c r="F349" s="276" t="s">
        <v>68</v>
      </c>
      <c r="G349" s="276"/>
      <c r="H349" s="276" t="s">
        <v>69</v>
      </c>
      <c r="I349" s="276"/>
      <c r="J349" s="276"/>
    </row>
    <row r="350" spans="2:10">
      <c r="H350" s="13"/>
      <c r="I350" s="297" t="s">
        <v>126</v>
      </c>
      <c r="J350" s="297"/>
    </row>
    <row r="351" spans="2:10">
      <c r="F351" s="70"/>
      <c r="G351" s="70"/>
      <c r="H351" s="70"/>
    </row>
    <row r="352" spans="2:10">
      <c r="B352" s="298" t="s">
        <v>120</v>
      </c>
      <c r="C352" s="298"/>
      <c r="D352" s="298"/>
      <c r="E352" s="298"/>
      <c r="F352" s="298"/>
      <c r="G352" s="298"/>
      <c r="H352" s="298"/>
      <c r="I352" s="298"/>
    </row>
    <row r="353" spans="2:10">
      <c r="B353" s="298" t="s">
        <v>127</v>
      </c>
      <c r="C353" s="298"/>
      <c r="D353" s="298"/>
      <c r="E353" s="298"/>
      <c r="F353" s="298"/>
      <c r="G353" s="298"/>
      <c r="H353" s="298"/>
      <c r="I353" s="298"/>
    </row>
    <row r="354" spans="2:10">
      <c r="B354" s="298" t="s">
        <v>273</v>
      </c>
      <c r="C354" s="298"/>
      <c r="D354" s="298"/>
      <c r="E354" s="298"/>
      <c r="F354" s="298"/>
      <c r="G354" s="298"/>
      <c r="H354" s="298"/>
      <c r="I354" s="298"/>
    </row>
    <row r="355" spans="2:10">
      <c r="J355" s="12"/>
    </row>
    <row r="356" spans="2:10">
      <c r="B356" s="291" t="s">
        <v>29</v>
      </c>
      <c r="C356" s="69" t="s">
        <v>30</v>
      </c>
      <c r="D356" s="304" t="s">
        <v>144</v>
      </c>
      <c r="E356" s="293"/>
      <c r="F356" s="293"/>
      <c r="G356" s="293"/>
      <c r="H356" s="293"/>
      <c r="I356" s="305"/>
      <c r="J356" s="12"/>
    </row>
    <row r="357" spans="2:10">
      <c r="B357" s="291"/>
      <c r="C357" s="69" t="s">
        <v>31</v>
      </c>
      <c r="D357" s="289">
        <v>104021</v>
      </c>
      <c r="E357" s="289"/>
      <c r="F357" s="289"/>
      <c r="G357" s="289"/>
      <c r="H357" s="289"/>
      <c r="I357" s="289"/>
    </row>
    <row r="358" spans="2:10">
      <c r="B358" s="290"/>
      <c r="C358" s="290"/>
      <c r="D358" s="290"/>
      <c r="E358" s="290"/>
      <c r="F358" s="290"/>
      <c r="G358" s="290"/>
      <c r="H358" s="290"/>
      <c r="I358" s="290"/>
    </row>
    <row r="359" spans="2:10">
      <c r="B359" s="291" t="s">
        <v>32</v>
      </c>
      <c r="C359" s="69" t="s">
        <v>30</v>
      </c>
      <c r="D359" s="304" t="s">
        <v>144</v>
      </c>
      <c r="E359" s="293"/>
      <c r="F359" s="293"/>
      <c r="G359" s="293"/>
      <c r="H359" s="293"/>
      <c r="I359" s="305"/>
    </row>
    <row r="360" spans="2:10">
      <c r="B360" s="291"/>
      <c r="C360" s="69" t="s">
        <v>31</v>
      </c>
      <c r="D360" s="289">
        <v>104021</v>
      </c>
      <c r="E360" s="289"/>
      <c r="F360" s="289"/>
      <c r="G360" s="289"/>
      <c r="H360" s="289"/>
      <c r="I360" s="289"/>
    </row>
    <row r="361" spans="2:10">
      <c r="B361" s="293"/>
      <c r="C361" s="293"/>
      <c r="D361" s="293"/>
      <c r="E361" s="293"/>
      <c r="F361" s="293"/>
      <c r="G361" s="293"/>
      <c r="H361" s="293"/>
      <c r="I361" s="293"/>
    </row>
    <row r="362" spans="2:10">
      <c r="B362" s="291" t="s">
        <v>33</v>
      </c>
      <c r="C362" s="291"/>
      <c r="D362" s="289">
        <v>1006</v>
      </c>
      <c r="E362" s="289"/>
      <c r="F362" s="289"/>
      <c r="G362" s="289"/>
      <c r="H362" s="289"/>
      <c r="I362" s="289"/>
    </row>
    <row r="363" spans="2:10">
      <c r="B363" s="290"/>
      <c r="C363" s="290"/>
      <c r="D363" s="325"/>
      <c r="E363" s="325"/>
      <c r="F363" s="325"/>
      <c r="G363" s="325"/>
      <c r="H363" s="325"/>
    </row>
    <row r="364" spans="2:10">
      <c r="B364" s="291" t="s">
        <v>34</v>
      </c>
      <c r="C364" s="291"/>
      <c r="D364" s="289">
        <v>1</v>
      </c>
      <c r="E364" s="289"/>
      <c r="F364" s="289"/>
      <c r="G364" s="289"/>
      <c r="H364" s="289"/>
      <c r="I364" s="289"/>
    </row>
    <row r="365" spans="2:10">
      <c r="B365" s="293"/>
      <c r="C365" s="293"/>
      <c r="D365" s="293"/>
      <c r="E365" s="293"/>
      <c r="F365" s="293"/>
      <c r="G365" s="293"/>
      <c r="H365" s="293"/>
      <c r="I365" s="293"/>
    </row>
    <row r="366" spans="2:10">
      <c r="B366" s="294" t="s">
        <v>123</v>
      </c>
      <c r="C366" s="69" t="s">
        <v>37</v>
      </c>
      <c r="D366" s="326" t="s">
        <v>142</v>
      </c>
      <c r="E366" s="327"/>
      <c r="F366" s="327"/>
      <c r="G366" s="327"/>
      <c r="H366" s="327"/>
      <c r="I366" s="328"/>
    </row>
    <row r="367" spans="2:10">
      <c r="B367" s="294"/>
      <c r="C367" s="69" t="s">
        <v>38</v>
      </c>
      <c r="D367" s="326" t="s">
        <v>142</v>
      </c>
      <c r="E367" s="327"/>
      <c r="F367" s="327"/>
      <c r="G367" s="327"/>
      <c r="H367" s="327"/>
      <c r="I367" s="328"/>
    </row>
    <row r="368" spans="2:10">
      <c r="B368" s="294"/>
      <c r="C368" s="69" t="s">
        <v>39</v>
      </c>
      <c r="D368" s="289" t="s">
        <v>143</v>
      </c>
      <c r="E368" s="289"/>
      <c r="F368" s="289"/>
      <c r="G368" s="289"/>
      <c r="H368" s="289"/>
      <c r="I368" s="289"/>
    </row>
    <row r="369" spans="2:10">
      <c r="B369" s="290"/>
      <c r="C369" s="290"/>
      <c r="D369" s="325"/>
      <c r="E369" s="325"/>
      <c r="F369" s="325"/>
      <c r="G369" s="325"/>
      <c r="H369" s="325"/>
    </row>
    <row r="370" spans="2:10" ht="26.25" customHeight="1">
      <c r="B370" s="280" t="s">
        <v>124</v>
      </c>
      <c r="C370" s="69" t="s">
        <v>41</v>
      </c>
      <c r="D370" s="286" t="s">
        <v>145</v>
      </c>
      <c r="E370" s="287"/>
      <c r="F370" s="287"/>
      <c r="G370" s="287"/>
      <c r="H370" s="287"/>
      <c r="I370" s="288"/>
    </row>
    <row r="371" spans="2:10">
      <c r="B371" s="282"/>
      <c r="C371" s="69" t="s">
        <v>42</v>
      </c>
      <c r="D371" s="289">
        <v>1108</v>
      </c>
      <c r="E371" s="289"/>
      <c r="F371" s="289"/>
      <c r="G371" s="289"/>
      <c r="H371" s="289"/>
      <c r="I371" s="289"/>
    </row>
    <row r="372" spans="2:10" ht="27" customHeight="1">
      <c r="B372" s="282"/>
      <c r="C372" s="69" t="s">
        <v>43</v>
      </c>
      <c r="D372" s="286" t="s">
        <v>186</v>
      </c>
      <c r="E372" s="287"/>
      <c r="F372" s="287"/>
      <c r="G372" s="287"/>
      <c r="H372" s="287"/>
      <c r="I372" s="288"/>
    </row>
    <row r="373" spans="2:10">
      <c r="B373" s="284"/>
      <c r="C373" s="69" t="s">
        <v>44</v>
      </c>
      <c r="D373" s="289">
        <v>11002</v>
      </c>
      <c r="E373" s="289"/>
      <c r="F373" s="289"/>
      <c r="G373" s="289"/>
      <c r="H373" s="289"/>
      <c r="I373" s="289"/>
    </row>
    <row r="374" spans="2:10">
      <c r="B374" s="290"/>
      <c r="C374" s="290"/>
      <c r="D374" s="325"/>
      <c r="E374" s="325"/>
      <c r="F374" s="325"/>
      <c r="G374" s="325"/>
      <c r="H374" s="325"/>
    </row>
    <row r="375" spans="2:10">
      <c r="B375" s="291" t="s">
        <v>125</v>
      </c>
      <c r="C375" s="291"/>
      <c r="D375" s="289" t="s">
        <v>148</v>
      </c>
      <c r="E375" s="289"/>
      <c r="F375" s="289"/>
      <c r="G375" s="289"/>
      <c r="H375" s="289"/>
      <c r="I375" s="289"/>
    </row>
    <row r="377" spans="2:10" ht="67.5" customHeight="1">
      <c r="B377" s="38"/>
      <c r="C377" s="38"/>
      <c r="D377" s="330" t="s">
        <v>128</v>
      </c>
      <c r="E377" s="331"/>
      <c r="F377" s="330" t="s">
        <v>129</v>
      </c>
      <c r="G377" s="331"/>
      <c r="H377" s="332" t="s">
        <v>130</v>
      </c>
      <c r="I377" s="332" t="s">
        <v>131</v>
      </c>
      <c r="J377" s="332" t="s">
        <v>132</v>
      </c>
    </row>
    <row r="378" spans="2:10" ht="27">
      <c r="B378" s="69" t="s">
        <v>133</v>
      </c>
      <c r="C378" s="72">
        <v>1108</v>
      </c>
      <c r="D378" s="3" t="s">
        <v>2</v>
      </c>
      <c r="E378" s="3" t="s">
        <v>134</v>
      </c>
      <c r="F378" s="3" t="s">
        <v>2</v>
      </c>
      <c r="G378" s="3" t="s">
        <v>134</v>
      </c>
      <c r="H378" s="333"/>
      <c r="I378" s="333"/>
      <c r="J378" s="333"/>
    </row>
    <row r="379" spans="2:10">
      <c r="B379" s="69" t="s">
        <v>135</v>
      </c>
      <c r="C379" s="72">
        <v>11002</v>
      </c>
      <c r="D379" s="3">
        <v>1</v>
      </c>
      <c r="E379" s="3">
        <v>2</v>
      </c>
      <c r="F379" s="3">
        <v>3</v>
      </c>
      <c r="G379" s="3">
        <v>4</v>
      </c>
      <c r="H379" s="3">
        <v>5</v>
      </c>
      <c r="I379" s="3">
        <v>6</v>
      </c>
      <c r="J379" s="3">
        <v>7</v>
      </c>
    </row>
    <row r="380" spans="2:10" ht="33.75" customHeight="1">
      <c r="B380" s="69" t="s">
        <v>136</v>
      </c>
      <c r="C380" s="286" t="s">
        <v>186</v>
      </c>
      <c r="D380" s="287"/>
      <c r="E380" s="287"/>
      <c r="F380" s="287"/>
      <c r="G380" s="287"/>
      <c r="H380" s="287"/>
      <c r="I380" s="287"/>
      <c r="J380" s="288"/>
    </row>
    <row r="381" spans="2:10" ht="166.5" customHeight="1">
      <c r="B381" s="69" t="s">
        <v>284</v>
      </c>
      <c r="C381" s="71" t="s">
        <v>245</v>
      </c>
      <c r="D381" s="39" t="s">
        <v>28</v>
      </c>
      <c r="E381" s="39" t="s">
        <v>28</v>
      </c>
      <c r="F381" s="39" t="s">
        <v>28</v>
      </c>
      <c r="G381" s="11"/>
      <c r="H381" s="39" t="s">
        <v>28</v>
      </c>
      <c r="I381" s="39" t="s">
        <v>28</v>
      </c>
      <c r="J381" s="39" t="s">
        <v>28</v>
      </c>
    </row>
    <row r="382" spans="2:10" ht="27">
      <c r="B382" s="69" t="s">
        <v>138</v>
      </c>
      <c r="C382" s="71" t="s">
        <v>158</v>
      </c>
      <c r="D382" s="39" t="s">
        <v>28</v>
      </c>
      <c r="E382" s="39" t="s">
        <v>28</v>
      </c>
      <c r="F382" s="39" t="s">
        <v>28</v>
      </c>
      <c r="G382" s="39" t="s">
        <v>27</v>
      </c>
      <c r="H382" s="39" t="s">
        <v>28</v>
      </c>
      <c r="I382" s="39" t="s">
        <v>28</v>
      </c>
      <c r="J382" s="39" t="s">
        <v>28</v>
      </c>
    </row>
    <row r="383" spans="2:10" ht="74.25" customHeight="1">
      <c r="B383" s="128" t="s">
        <v>213</v>
      </c>
      <c r="C383" s="71" t="s">
        <v>160</v>
      </c>
      <c r="D383" s="39" t="s">
        <v>28</v>
      </c>
      <c r="E383" s="39" t="s">
        <v>28</v>
      </c>
      <c r="F383" s="39" t="s">
        <v>28</v>
      </c>
      <c r="G383" s="11"/>
      <c r="H383" s="39" t="s">
        <v>28</v>
      </c>
      <c r="I383" s="39" t="s">
        <v>28</v>
      </c>
      <c r="J383" s="39" t="s">
        <v>28</v>
      </c>
    </row>
    <row r="384" spans="2:10">
      <c r="B384" s="334" t="s">
        <v>140</v>
      </c>
      <c r="C384" s="334"/>
      <c r="D384" s="38"/>
      <c r="E384" s="38"/>
      <c r="F384" s="38"/>
      <c r="G384" s="38"/>
      <c r="H384" s="38"/>
      <c r="I384" s="38"/>
      <c r="J384" s="38"/>
    </row>
    <row r="385" spans="2:10" ht="32.25" customHeight="1">
      <c r="B385" s="350" t="s">
        <v>187</v>
      </c>
      <c r="C385" s="350"/>
      <c r="D385" s="45">
        <v>2930</v>
      </c>
      <c r="E385" s="45">
        <f t="shared" ref="E385:E387" si="18">D385</f>
        <v>2930</v>
      </c>
      <c r="F385" s="45">
        <v>2930</v>
      </c>
      <c r="G385" s="45">
        <f>F385</f>
        <v>2930</v>
      </c>
      <c r="H385" s="45">
        <v>2930</v>
      </c>
      <c r="I385" s="45">
        <f>G385-H385</f>
        <v>0</v>
      </c>
      <c r="J385" s="11"/>
    </row>
    <row r="386" spans="2:10" ht="51" customHeight="1">
      <c r="B386" s="350" t="s">
        <v>188</v>
      </c>
      <c r="C386" s="350"/>
      <c r="D386" s="45">
        <v>100</v>
      </c>
      <c r="E386" s="45">
        <f t="shared" si="18"/>
        <v>100</v>
      </c>
      <c r="F386" s="45">
        <v>100</v>
      </c>
      <c r="G386" s="45">
        <f t="shared" ref="G386:G387" si="19">F386</f>
        <v>100</v>
      </c>
      <c r="H386" s="45">
        <v>100</v>
      </c>
      <c r="I386" s="45">
        <f t="shared" ref="I386" si="20">G386-H386</f>
        <v>0</v>
      </c>
      <c r="J386" s="11"/>
    </row>
    <row r="387" spans="2:10" ht="135" customHeight="1">
      <c r="B387" s="348" t="s">
        <v>141</v>
      </c>
      <c r="C387" s="349"/>
      <c r="D387" s="174">
        <v>317512.5</v>
      </c>
      <c r="E387" s="174">
        <f t="shared" si="18"/>
        <v>317512.5</v>
      </c>
      <c r="F387" s="174">
        <v>79378.100000000006</v>
      </c>
      <c r="G387" s="129">
        <f t="shared" si="19"/>
        <v>79378.100000000006</v>
      </c>
      <c r="H387" s="174">
        <v>25999.02</v>
      </c>
      <c r="I387" s="174">
        <f>G387-H387</f>
        <v>53379.08</v>
      </c>
      <c r="J387" s="73" t="s">
        <v>314</v>
      </c>
    </row>
    <row r="389" spans="2:10" s="147" customFormat="1"/>
    <row r="390" spans="2:10" s="147" customFormat="1"/>
    <row r="391" spans="2:10" ht="16.5" customHeight="1">
      <c r="B391" s="149" t="s">
        <v>312</v>
      </c>
      <c r="C391" s="329" t="s">
        <v>66</v>
      </c>
      <c r="D391" s="329"/>
      <c r="E391" s="329"/>
      <c r="F391" s="276" t="s">
        <v>67</v>
      </c>
      <c r="G391" s="276"/>
      <c r="H391" s="279" t="s">
        <v>266</v>
      </c>
      <c r="I391" s="279"/>
      <c r="J391" s="279"/>
    </row>
    <row r="392" spans="2:10">
      <c r="C392" s="8"/>
      <c r="D392" s="8"/>
      <c r="E392" s="1"/>
      <c r="F392" s="276" t="s">
        <v>68</v>
      </c>
      <c r="G392" s="276"/>
      <c r="H392" s="276" t="s">
        <v>69</v>
      </c>
      <c r="I392" s="276"/>
      <c r="J392" s="276"/>
    </row>
    <row r="393" spans="2:10">
      <c r="B393" s="68" t="s">
        <v>70</v>
      </c>
      <c r="D393" s="8"/>
      <c r="E393" s="8"/>
      <c r="F393" s="8"/>
      <c r="G393" s="8"/>
    </row>
    <row r="394" spans="2:10" ht="16.5" customHeight="1">
      <c r="C394" s="329" t="s">
        <v>71</v>
      </c>
      <c r="D394" s="329"/>
      <c r="E394" s="329"/>
      <c r="F394" s="276" t="s">
        <v>67</v>
      </c>
      <c r="G394" s="276"/>
      <c r="H394" s="279" t="s">
        <v>202</v>
      </c>
      <c r="I394" s="279"/>
      <c r="J394" s="279"/>
    </row>
    <row r="395" spans="2:10">
      <c r="C395" s="8"/>
      <c r="D395" s="8"/>
      <c r="E395" s="8"/>
      <c r="F395" s="276" t="s">
        <v>68</v>
      </c>
      <c r="G395" s="276"/>
      <c r="H395" s="276" t="s">
        <v>69</v>
      </c>
      <c r="I395" s="276"/>
      <c r="J395" s="276"/>
    </row>
    <row r="396" spans="2:10">
      <c r="H396" s="13"/>
      <c r="I396" s="297" t="s">
        <v>126</v>
      </c>
      <c r="J396" s="297"/>
    </row>
    <row r="397" spans="2:10">
      <c r="F397" s="35"/>
      <c r="G397" s="35"/>
      <c r="H397" s="35"/>
    </row>
    <row r="398" spans="2:10">
      <c r="B398" s="298" t="s">
        <v>120</v>
      </c>
      <c r="C398" s="298"/>
      <c r="D398" s="298"/>
      <c r="E398" s="298"/>
      <c r="F398" s="298"/>
      <c r="G398" s="298"/>
      <c r="H398" s="298"/>
      <c r="I398" s="298"/>
    </row>
    <row r="399" spans="2:10">
      <c r="B399" s="298" t="s">
        <v>127</v>
      </c>
      <c r="C399" s="298"/>
      <c r="D399" s="298"/>
      <c r="E399" s="298"/>
      <c r="F399" s="298"/>
      <c r="G399" s="298"/>
      <c r="H399" s="298"/>
      <c r="I399" s="298"/>
    </row>
    <row r="400" spans="2:10">
      <c r="B400" s="298" t="s">
        <v>273</v>
      </c>
      <c r="C400" s="298"/>
      <c r="D400" s="298"/>
      <c r="E400" s="298"/>
      <c r="F400" s="298"/>
      <c r="G400" s="298"/>
      <c r="H400" s="298"/>
      <c r="I400" s="298"/>
    </row>
    <row r="401" spans="2:10">
      <c r="J401" s="12"/>
    </row>
    <row r="402" spans="2:10">
      <c r="B402" s="291" t="s">
        <v>29</v>
      </c>
      <c r="C402" s="34" t="s">
        <v>30</v>
      </c>
      <c r="D402" s="304" t="s">
        <v>144</v>
      </c>
      <c r="E402" s="293"/>
      <c r="F402" s="293"/>
      <c r="G402" s="293"/>
      <c r="H402" s="293"/>
      <c r="I402" s="305"/>
      <c r="J402" s="12"/>
    </row>
    <row r="403" spans="2:10">
      <c r="B403" s="291"/>
      <c r="C403" s="34" t="s">
        <v>31</v>
      </c>
      <c r="D403" s="289">
        <v>104021</v>
      </c>
      <c r="E403" s="289"/>
      <c r="F403" s="289"/>
      <c r="G403" s="289"/>
      <c r="H403" s="289"/>
      <c r="I403" s="289"/>
    </row>
    <row r="404" spans="2:10">
      <c r="B404" s="290"/>
      <c r="C404" s="290"/>
      <c r="D404" s="290"/>
      <c r="E404" s="290"/>
      <c r="F404" s="290"/>
      <c r="G404" s="290"/>
      <c r="H404" s="290"/>
      <c r="I404" s="290"/>
    </row>
    <row r="405" spans="2:10">
      <c r="B405" s="291" t="s">
        <v>32</v>
      </c>
      <c r="C405" s="34" t="s">
        <v>30</v>
      </c>
      <c r="D405" s="304" t="s">
        <v>144</v>
      </c>
      <c r="E405" s="293"/>
      <c r="F405" s="293"/>
      <c r="G405" s="293"/>
      <c r="H405" s="293"/>
      <c r="I405" s="305"/>
    </row>
    <row r="406" spans="2:10">
      <c r="B406" s="291"/>
      <c r="C406" s="34" t="s">
        <v>31</v>
      </c>
      <c r="D406" s="289">
        <v>104021</v>
      </c>
      <c r="E406" s="289"/>
      <c r="F406" s="289"/>
      <c r="G406" s="289"/>
      <c r="H406" s="289"/>
      <c r="I406" s="289"/>
    </row>
    <row r="407" spans="2:10">
      <c r="B407" s="293"/>
      <c r="C407" s="293"/>
      <c r="D407" s="293"/>
      <c r="E407" s="293"/>
      <c r="F407" s="293"/>
      <c r="G407" s="293"/>
      <c r="H407" s="293"/>
      <c r="I407" s="293"/>
    </row>
    <row r="408" spans="2:10">
      <c r="B408" s="291" t="s">
        <v>33</v>
      </c>
      <c r="C408" s="291"/>
      <c r="D408" s="289">
        <v>1006</v>
      </c>
      <c r="E408" s="289"/>
      <c r="F408" s="289"/>
      <c r="G408" s="289"/>
      <c r="H408" s="289"/>
      <c r="I408" s="289"/>
    </row>
    <row r="409" spans="2:10">
      <c r="B409" s="290"/>
      <c r="C409" s="290"/>
      <c r="D409" s="325"/>
      <c r="E409" s="325"/>
      <c r="F409" s="325"/>
      <c r="G409" s="325"/>
      <c r="H409" s="325"/>
    </row>
    <row r="410" spans="2:10">
      <c r="B410" s="291" t="s">
        <v>34</v>
      </c>
      <c r="C410" s="291"/>
      <c r="D410" s="289">
        <v>1</v>
      </c>
      <c r="E410" s="289"/>
      <c r="F410" s="289"/>
      <c r="G410" s="289"/>
      <c r="H410" s="289"/>
      <c r="I410" s="289"/>
    </row>
    <row r="411" spans="2:10">
      <c r="B411" s="293"/>
      <c r="C411" s="293"/>
      <c r="D411" s="293"/>
      <c r="E411" s="293"/>
      <c r="F411" s="293"/>
      <c r="G411" s="293"/>
      <c r="H411" s="293"/>
      <c r="I411" s="293"/>
    </row>
    <row r="412" spans="2:10">
      <c r="B412" s="294" t="s">
        <v>123</v>
      </c>
      <c r="C412" s="34" t="s">
        <v>37</v>
      </c>
      <c r="D412" s="326" t="s">
        <v>142</v>
      </c>
      <c r="E412" s="327"/>
      <c r="F412" s="327"/>
      <c r="G412" s="327"/>
      <c r="H412" s="327"/>
      <c r="I412" s="328"/>
    </row>
    <row r="413" spans="2:10">
      <c r="B413" s="294"/>
      <c r="C413" s="34" t="s">
        <v>38</v>
      </c>
      <c r="D413" s="326" t="s">
        <v>142</v>
      </c>
      <c r="E413" s="327"/>
      <c r="F413" s="327"/>
      <c r="G413" s="327"/>
      <c r="H413" s="327"/>
      <c r="I413" s="328"/>
    </row>
    <row r="414" spans="2:10">
      <c r="B414" s="294"/>
      <c r="C414" s="34" t="s">
        <v>39</v>
      </c>
      <c r="D414" s="326" t="s">
        <v>152</v>
      </c>
      <c r="E414" s="327"/>
      <c r="F414" s="327"/>
      <c r="G414" s="327"/>
      <c r="H414" s="327"/>
      <c r="I414" s="328"/>
    </row>
    <row r="415" spans="2:10">
      <c r="B415" s="290"/>
      <c r="C415" s="290"/>
      <c r="D415" s="325"/>
      <c r="E415" s="325"/>
      <c r="F415" s="325"/>
      <c r="G415" s="325"/>
      <c r="H415" s="325"/>
    </row>
    <row r="416" spans="2:10" ht="29.25" customHeight="1">
      <c r="B416" s="280" t="s">
        <v>124</v>
      </c>
      <c r="C416" s="34" t="s">
        <v>41</v>
      </c>
      <c r="D416" s="286" t="s">
        <v>145</v>
      </c>
      <c r="E416" s="287"/>
      <c r="F416" s="287"/>
      <c r="G416" s="287"/>
      <c r="H416" s="287"/>
      <c r="I416" s="288"/>
    </row>
    <row r="417" spans="2:10">
      <c r="B417" s="282"/>
      <c r="C417" s="34" t="s">
        <v>42</v>
      </c>
      <c r="D417" s="289">
        <v>1108</v>
      </c>
      <c r="E417" s="289"/>
      <c r="F417" s="289"/>
      <c r="G417" s="289"/>
      <c r="H417" s="289"/>
      <c r="I417" s="289"/>
    </row>
    <row r="418" spans="2:10">
      <c r="B418" s="282"/>
      <c r="C418" s="34" t="s">
        <v>43</v>
      </c>
      <c r="D418" s="286" t="s">
        <v>172</v>
      </c>
      <c r="E418" s="287"/>
      <c r="F418" s="287"/>
      <c r="G418" s="287"/>
      <c r="H418" s="287"/>
      <c r="I418" s="288"/>
    </row>
    <row r="419" spans="2:10">
      <c r="B419" s="284"/>
      <c r="C419" s="34" t="s">
        <v>44</v>
      </c>
      <c r="D419" s="289">
        <v>11003</v>
      </c>
      <c r="E419" s="289"/>
      <c r="F419" s="289"/>
      <c r="G419" s="289"/>
      <c r="H419" s="289"/>
      <c r="I419" s="289"/>
    </row>
    <row r="420" spans="2:10">
      <c r="B420" s="290"/>
      <c r="C420" s="290"/>
      <c r="D420" s="325"/>
      <c r="E420" s="325"/>
      <c r="F420" s="325"/>
      <c r="G420" s="325"/>
      <c r="H420" s="325"/>
    </row>
    <row r="421" spans="2:10">
      <c r="B421" s="291" t="s">
        <v>125</v>
      </c>
      <c r="C421" s="291"/>
      <c r="D421" s="289" t="s">
        <v>148</v>
      </c>
      <c r="E421" s="289"/>
      <c r="F421" s="289"/>
      <c r="G421" s="289"/>
      <c r="H421" s="289"/>
      <c r="I421" s="289"/>
    </row>
    <row r="423" spans="2:10" ht="71.25" customHeight="1">
      <c r="B423" s="38"/>
      <c r="C423" s="38"/>
      <c r="D423" s="330" t="s">
        <v>128</v>
      </c>
      <c r="E423" s="331"/>
      <c r="F423" s="330" t="s">
        <v>129</v>
      </c>
      <c r="G423" s="331"/>
      <c r="H423" s="332" t="s">
        <v>130</v>
      </c>
      <c r="I423" s="332" t="s">
        <v>131</v>
      </c>
      <c r="J423" s="332" t="s">
        <v>132</v>
      </c>
    </row>
    <row r="424" spans="2:10" ht="27">
      <c r="B424" s="34" t="s">
        <v>133</v>
      </c>
      <c r="C424" s="41">
        <v>1108</v>
      </c>
      <c r="D424" s="3" t="s">
        <v>2</v>
      </c>
      <c r="E424" s="3" t="s">
        <v>134</v>
      </c>
      <c r="F424" s="3" t="s">
        <v>2</v>
      </c>
      <c r="G424" s="3" t="s">
        <v>134</v>
      </c>
      <c r="H424" s="333"/>
      <c r="I424" s="333"/>
      <c r="J424" s="333"/>
    </row>
    <row r="425" spans="2:10" ht="29.25" customHeight="1">
      <c r="B425" s="34" t="s">
        <v>135</v>
      </c>
      <c r="C425" s="41">
        <v>11003</v>
      </c>
      <c r="D425" s="3">
        <v>1</v>
      </c>
      <c r="E425" s="3">
        <v>2</v>
      </c>
      <c r="F425" s="3">
        <v>3</v>
      </c>
      <c r="G425" s="3">
        <v>4</v>
      </c>
      <c r="H425" s="3">
        <v>5</v>
      </c>
      <c r="I425" s="3">
        <v>6</v>
      </c>
      <c r="J425" s="3">
        <v>7</v>
      </c>
    </row>
    <row r="426" spans="2:10" ht="32.25" customHeight="1">
      <c r="B426" s="34" t="s">
        <v>136</v>
      </c>
      <c r="C426" s="286" t="s">
        <v>172</v>
      </c>
      <c r="D426" s="287"/>
      <c r="E426" s="287"/>
      <c r="F426" s="287"/>
      <c r="G426" s="287"/>
      <c r="H426" s="287"/>
      <c r="I426" s="287"/>
      <c r="J426" s="288"/>
    </row>
    <row r="427" spans="2:10" ht="156.75" customHeight="1">
      <c r="B427" s="34" t="s">
        <v>284</v>
      </c>
      <c r="C427" s="36" t="s">
        <v>216</v>
      </c>
      <c r="D427" s="39" t="s">
        <v>28</v>
      </c>
      <c r="E427" s="39" t="s">
        <v>28</v>
      </c>
      <c r="F427" s="39" t="s">
        <v>28</v>
      </c>
      <c r="G427" s="11"/>
      <c r="H427" s="39" t="s">
        <v>28</v>
      </c>
      <c r="I427" s="39" t="s">
        <v>28</v>
      </c>
      <c r="J427" s="39" t="s">
        <v>28</v>
      </c>
    </row>
    <row r="428" spans="2:10" ht="27">
      <c r="B428" s="34" t="s">
        <v>138</v>
      </c>
      <c r="C428" s="36" t="s">
        <v>158</v>
      </c>
      <c r="D428" s="39" t="s">
        <v>28</v>
      </c>
      <c r="E428" s="39" t="s">
        <v>28</v>
      </c>
      <c r="F428" s="39" t="s">
        <v>28</v>
      </c>
      <c r="G428" s="39" t="s">
        <v>27</v>
      </c>
      <c r="H428" s="39" t="s">
        <v>28</v>
      </c>
      <c r="I428" s="39" t="s">
        <v>28</v>
      </c>
      <c r="J428" s="39" t="s">
        <v>28</v>
      </c>
    </row>
    <row r="429" spans="2:10" ht="72.75" customHeight="1">
      <c r="B429" s="128" t="s">
        <v>213</v>
      </c>
      <c r="C429" s="36" t="s">
        <v>262</v>
      </c>
      <c r="D429" s="39" t="s">
        <v>28</v>
      </c>
      <c r="E429" s="39" t="s">
        <v>28</v>
      </c>
      <c r="F429" s="39" t="s">
        <v>28</v>
      </c>
      <c r="G429" s="11"/>
      <c r="H429" s="39" t="s">
        <v>28</v>
      </c>
      <c r="I429" s="39" t="s">
        <v>28</v>
      </c>
      <c r="J429" s="39" t="s">
        <v>28</v>
      </c>
    </row>
    <row r="430" spans="2:10">
      <c r="B430" s="334" t="s">
        <v>140</v>
      </c>
      <c r="C430" s="334"/>
      <c r="D430" s="38"/>
      <c r="E430" s="38"/>
      <c r="F430" s="38"/>
      <c r="G430" s="38"/>
      <c r="H430" s="38"/>
      <c r="I430" s="38"/>
      <c r="J430" s="38"/>
    </row>
    <row r="431" spans="2:10" ht="68.25" customHeight="1">
      <c r="B431" s="335" t="s">
        <v>328</v>
      </c>
      <c r="C431" s="336"/>
      <c r="D431" s="45">
        <v>2</v>
      </c>
      <c r="E431" s="45">
        <f t="shared" ref="E431:E434" si="21">D431</f>
        <v>2</v>
      </c>
      <c r="F431" s="45">
        <v>1</v>
      </c>
      <c r="G431" s="45">
        <f t="shared" ref="G431:G433" si="22">F431</f>
        <v>1</v>
      </c>
      <c r="H431" s="45"/>
      <c r="I431" s="45">
        <f>G431-H431</f>
        <v>1</v>
      </c>
      <c r="J431" s="73" t="s">
        <v>327</v>
      </c>
    </row>
    <row r="432" spans="2:10" ht="69" customHeight="1">
      <c r="B432" s="335" t="s">
        <v>173</v>
      </c>
      <c r="C432" s="336"/>
      <c r="D432" s="45">
        <v>2</v>
      </c>
      <c r="E432" s="45">
        <f t="shared" si="21"/>
        <v>2</v>
      </c>
      <c r="F432" s="45">
        <v>1</v>
      </c>
      <c r="G432" s="45">
        <f t="shared" si="22"/>
        <v>1</v>
      </c>
      <c r="H432" s="45">
        <v>1</v>
      </c>
      <c r="I432" s="45">
        <f>G432-H432</f>
        <v>0</v>
      </c>
      <c r="J432" s="73"/>
    </row>
    <row r="433" spans="2:10" s="147" customFormat="1" ht="54.75" customHeight="1">
      <c r="B433" s="335" t="s">
        <v>248</v>
      </c>
      <c r="C433" s="336"/>
      <c r="D433" s="45">
        <v>2</v>
      </c>
      <c r="E433" s="45">
        <f t="shared" si="21"/>
        <v>2</v>
      </c>
      <c r="F433" s="45"/>
      <c r="G433" s="45">
        <f t="shared" si="22"/>
        <v>0</v>
      </c>
      <c r="H433" s="45"/>
      <c r="I433" s="45">
        <f>G433-H433</f>
        <v>0</v>
      </c>
      <c r="J433" s="73"/>
    </row>
    <row r="434" spans="2:10" ht="72.75" customHeight="1">
      <c r="B434" s="337" t="s">
        <v>141</v>
      </c>
      <c r="C434" s="337"/>
      <c r="D434" s="173">
        <v>106409.63</v>
      </c>
      <c r="E434" s="173">
        <f t="shared" si="21"/>
        <v>106409.63</v>
      </c>
      <c r="F434" s="173">
        <v>106409.63</v>
      </c>
      <c r="G434" s="173">
        <v>86409.63</v>
      </c>
      <c r="H434" s="173">
        <v>10024.07</v>
      </c>
      <c r="I434" s="175">
        <f>G434-H434</f>
        <v>76385.56</v>
      </c>
      <c r="J434" s="73" t="s">
        <v>327</v>
      </c>
    </row>
    <row r="436" spans="2:10" s="147" customFormat="1"/>
    <row r="437" spans="2:10" s="147" customFormat="1"/>
    <row r="438" spans="2:10" ht="16.5" customHeight="1">
      <c r="B438" s="149" t="s">
        <v>312</v>
      </c>
      <c r="C438" s="329" t="s">
        <v>66</v>
      </c>
      <c r="D438" s="329"/>
      <c r="E438" s="329"/>
      <c r="F438" s="276" t="s">
        <v>67</v>
      </c>
      <c r="G438" s="276"/>
      <c r="H438" s="279" t="s">
        <v>266</v>
      </c>
      <c r="I438" s="279"/>
      <c r="J438" s="279"/>
    </row>
    <row r="439" spans="2:10">
      <c r="C439" s="8"/>
      <c r="D439" s="8"/>
      <c r="E439" s="1"/>
      <c r="F439" s="276" t="s">
        <v>68</v>
      </c>
      <c r="G439" s="276"/>
      <c r="H439" s="276" t="s">
        <v>69</v>
      </c>
      <c r="I439" s="276"/>
      <c r="J439" s="276"/>
    </row>
    <row r="440" spans="2:10">
      <c r="B440" s="33" t="s">
        <v>70</v>
      </c>
      <c r="D440" s="8"/>
      <c r="E440" s="8"/>
      <c r="F440" s="8"/>
      <c r="G440" s="8"/>
    </row>
    <row r="441" spans="2:10" ht="16.5" customHeight="1">
      <c r="C441" s="329" t="s">
        <v>71</v>
      </c>
      <c r="D441" s="329"/>
      <c r="E441" s="329"/>
      <c r="F441" s="276" t="s">
        <v>67</v>
      </c>
      <c r="G441" s="276"/>
      <c r="H441" s="279" t="s">
        <v>202</v>
      </c>
      <c r="I441" s="279"/>
      <c r="J441" s="279"/>
    </row>
    <row r="442" spans="2:10">
      <c r="C442" s="8"/>
      <c r="D442" s="8"/>
      <c r="E442" s="8"/>
      <c r="F442" s="276" t="s">
        <v>68</v>
      </c>
      <c r="G442" s="276"/>
      <c r="H442" s="276" t="s">
        <v>69</v>
      </c>
      <c r="I442" s="276"/>
      <c r="J442" s="276"/>
    </row>
    <row r="444" spans="2:10" s="147" customFormat="1"/>
    <row r="445" spans="2:10">
      <c r="H445" s="13"/>
      <c r="I445" s="297" t="s">
        <v>126</v>
      </c>
      <c r="J445" s="297"/>
    </row>
    <row r="446" spans="2:10">
      <c r="H446" s="13"/>
      <c r="I446" s="81"/>
      <c r="J446" s="81"/>
    </row>
    <row r="447" spans="2:10">
      <c r="B447" s="298" t="s">
        <v>120</v>
      </c>
      <c r="C447" s="298"/>
      <c r="D447" s="298"/>
      <c r="E447" s="298"/>
      <c r="F447" s="298"/>
      <c r="G447" s="298"/>
      <c r="H447" s="298"/>
      <c r="I447" s="298"/>
    </row>
    <row r="448" spans="2:10">
      <c r="B448" s="298" t="s">
        <v>127</v>
      </c>
      <c r="C448" s="298"/>
      <c r="D448" s="298"/>
      <c r="E448" s="298"/>
      <c r="F448" s="298"/>
      <c r="G448" s="298"/>
      <c r="H448" s="298"/>
      <c r="I448" s="298"/>
    </row>
    <row r="449" spans="2:10">
      <c r="B449" s="298" t="s">
        <v>273</v>
      </c>
      <c r="C449" s="298"/>
      <c r="D449" s="298"/>
      <c r="E449" s="298"/>
      <c r="F449" s="298"/>
      <c r="G449" s="298"/>
      <c r="H449" s="298"/>
      <c r="I449" s="298"/>
    </row>
    <row r="450" spans="2:10">
      <c r="J450" s="12"/>
    </row>
    <row r="451" spans="2:10">
      <c r="B451" s="291" t="s">
        <v>29</v>
      </c>
      <c r="C451" s="34" t="s">
        <v>30</v>
      </c>
      <c r="D451" s="304" t="s">
        <v>144</v>
      </c>
      <c r="E451" s="293"/>
      <c r="F451" s="293"/>
      <c r="G451" s="293"/>
      <c r="H451" s="293"/>
      <c r="I451" s="305"/>
      <c r="J451" s="12"/>
    </row>
    <row r="452" spans="2:10">
      <c r="B452" s="291"/>
      <c r="C452" s="34" t="s">
        <v>31</v>
      </c>
      <c r="D452" s="289">
        <v>104021</v>
      </c>
      <c r="E452" s="289"/>
      <c r="F452" s="289"/>
      <c r="G452" s="289"/>
      <c r="H452" s="289"/>
      <c r="I452" s="289"/>
    </row>
    <row r="453" spans="2:10">
      <c r="B453" s="290"/>
      <c r="C453" s="290"/>
      <c r="D453" s="290"/>
      <c r="E453" s="290"/>
      <c r="F453" s="290"/>
      <c r="G453" s="290"/>
      <c r="H453" s="290"/>
      <c r="I453" s="290"/>
    </row>
    <row r="454" spans="2:10">
      <c r="B454" s="291" t="s">
        <v>32</v>
      </c>
      <c r="C454" s="34" t="s">
        <v>30</v>
      </c>
      <c r="D454" s="304" t="s">
        <v>144</v>
      </c>
      <c r="E454" s="293"/>
      <c r="F454" s="293"/>
      <c r="G454" s="293"/>
      <c r="H454" s="293"/>
      <c r="I454" s="305"/>
    </row>
    <row r="455" spans="2:10">
      <c r="B455" s="291"/>
      <c r="C455" s="34" t="s">
        <v>31</v>
      </c>
      <c r="D455" s="289">
        <v>104021</v>
      </c>
      <c r="E455" s="289"/>
      <c r="F455" s="289"/>
      <c r="G455" s="289"/>
      <c r="H455" s="289"/>
      <c r="I455" s="289"/>
    </row>
    <row r="456" spans="2:10">
      <c r="B456" s="293"/>
      <c r="C456" s="293"/>
      <c r="D456" s="293"/>
      <c r="E456" s="293"/>
      <c r="F456" s="293"/>
      <c r="G456" s="293"/>
      <c r="H456" s="293"/>
      <c r="I456" s="293"/>
    </row>
    <row r="457" spans="2:10">
      <c r="B457" s="291" t="s">
        <v>33</v>
      </c>
      <c r="C457" s="291"/>
      <c r="D457" s="304" t="s">
        <v>144</v>
      </c>
      <c r="E457" s="293"/>
      <c r="F457" s="293"/>
      <c r="G457" s="293"/>
      <c r="H457" s="293"/>
      <c r="I457" s="305"/>
    </row>
    <row r="458" spans="2:10">
      <c r="B458" s="290"/>
      <c r="C458" s="290"/>
      <c r="D458" s="325"/>
      <c r="E458" s="325"/>
      <c r="F458" s="325"/>
      <c r="G458" s="325"/>
      <c r="H458" s="325"/>
    </row>
    <row r="459" spans="2:10">
      <c r="B459" s="291" t="s">
        <v>34</v>
      </c>
      <c r="C459" s="291"/>
      <c r="D459" s="289">
        <v>1006</v>
      </c>
      <c r="E459" s="289"/>
      <c r="F459" s="289"/>
      <c r="G459" s="289"/>
      <c r="H459" s="289"/>
      <c r="I459" s="289"/>
    </row>
    <row r="460" spans="2:10">
      <c r="B460" s="293"/>
      <c r="C460" s="293"/>
      <c r="D460" s="293"/>
      <c r="E460" s="293"/>
      <c r="F460" s="293"/>
      <c r="G460" s="293"/>
      <c r="H460" s="293"/>
      <c r="I460" s="293"/>
    </row>
    <row r="461" spans="2:10">
      <c r="B461" s="294" t="s">
        <v>123</v>
      </c>
      <c r="C461" s="34" t="s">
        <v>37</v>
      </c>
      <c r="D461" s="326" t="s">
        <v>142</v>
      </c>
      <c r="E461" s="327"/>
      <c r="F461" s="327"/>
      <c r="G461" s="327"/>
      <c r="H461" s="327"/>
      <c r="I461" s="328"/>
    </row>
    <row r="462" spans="2:10">
      <c r="B462" s="294"/>
      <c r="C462" s="34" t="s">
        <v>38</v>
      </c>
      <c r="D462" s="326" t="s">
        <v>142</v>
      </c>
      <c r="E462" s="327"/>
      <c r="F462" s="327"/>
      <c r="G462" s="327"/>
      <c r="H462" s="327"/>
      <c r="I462" s="328"/>
    </row>
    <row r="463" spans="2:10">
      <c r="B463" s="294"/>
      <c r="C463" s="34" t="s">
        <v>39</v>
      </c>
      <c r="D463" s="289" t="s">
        <v>143</v>
      </c>
      <c r="E463" s="289"/>
      <c r="F463" s="289"/>
      <c r="G463" s="289"/>
      <c r="H463" s="289"/>
      <c r="I463" s="289"/>
    </row>
    <row r="464" spans="2:10">
      <c r="B464" s="290"/>
      <c r="C464" s="290"/>
      <c r="D464" s="325"/>
      <c r="E464" s="325"/>
      <c r="F464" s="325"/>
      <c r="G464" s="325"/>
      <c r="H464" s="325"/>
    </row>
    <row r="465" spans="2:10" ht="27" customHeight="1">
      <c r="B465" s="280" t="s">
        <v>124</v>
      </c>
      <c r="C465" s="34" t="s">
        <v>41</v>
      </c>
      <c r="D465" s="286" t="s">
        <v>145</v>
      </c>
      <c r="E465" s="287"/>
      <c r="F465" s="287"/>
      <c r="G465" s="287"/>
      <c r="H465" s="287"/>
      <c r="I465" s="288"/>
    </row>
    <row r="466" spans="2:10">
      <c r="B466" s="282"/>
      <c r="C466" s="34" t="s">
        <v>42</v>
      </c>
      <c r="D466" s="289">
        <v>1108</v>
      </c>
      <c r="E466" s="289"/>
      <c r="F466" s="289"/>
      <c r="G466" s="289"/>
      <c r="H466" s="289"/>
      <c r="I466" s="289"/>
    </row>
    <row r="467" spans="2:10">
      <c r="B467" s="282"/>
      <c r="C467" s="34" t="s">
        <v>43</v>
      </c>
      <c r="D467" s="286" t="s">
        <v>174</v>
      </c>
      <c r="E467" s="287"/>
      <c r="F467" s="287"/>
      <c r="G467" s="287"/>
      <c r="H467" s="287"/>
      <c r="I467" s="288"/>
    </row>
    <row r="468" spans="2:10">
      <c r="B468" s="284"/>
      <c r="C468" s="34" t="s">
        <v>44</v>
      </c>
      <c r="D468" s="289">
        <v>31001</v>
      </c>
      <c r="E468" s="289"/>
      <c r="F468" s="289"/>
      <c r="G468" s="289"/>
      <c r="H468" s="289"/>
      <c r="I468" s="289"/>
    </row>
    <row r="469" spans="2:10">
      <c r="B469" s="290"/>
      <c r="C469" s="290"/>
      <c r="D469" s="325"/>
      <c r="E469" s="325"/>
      <c r="F469" s="325"/>
      <c r="G469" s="325"/>
      <c r="H469" s="325"/>
    </row>
    <row r="470" spans="2:10">
      <c r="B470" s="291" t="s">
        <v>125</v>
      </c>
      <c r="C470" s="291"/>
      <c r="D470" s="289" t="s">
        <v>148</v>
      </c>
      <c r="E470" s="289"/>
      <c r="F470" s="289"/>
      <c r="G470" s="289"/>
      <c r="H470" s="289"/>
      <c r="I470" s="289"/>
    </row>
    <row r="472" spans="2:10" ht="37.5" customHeight="1">
      <c r="B472" s="38"/>
      <c r="C472" s="38"/>
      <c r="D472" s="330" t="s">
        <v>128</v>
      </c>
      <c r="E472" s="331"/>
      <c r="F472" s="330" t="s">
        <v>129</v>
      </c>
      <c r="G472" s="331"/>
      <c r="H472" s="332" t="s">
        <v>130</v>
      </c>
      <c r="I472" s="332" t="s">
        <v>131</v>
      </c>
      <c r="J472" s="332" t="s">
        <v>132</v>
      </c>
    </row>
    <row r="473" spans="2:10" ht="47.25" customHeight="1">
      <c r="B473" s="34" t="s">
        <v>133</v>
      </c>
      <c r="C473" s="41">
        <v>1108</v>
      </c>
      <c r="D473" s="3" t="s">
        <v>2</v>
      </c>
      <c r="E473" s="3" t="s">
        <v>134</v>
      </c>
      <c r="F473" s="3" t="s">
        <v>2</v>
      </c>
      <c r="G473" s="3" t="s">
        <v>134</v>
      </c>
      <c r="H473" s="333"/>
      <c r="I473" s="333"/>
      <c r="J473" s="333"/>
    </row>
    <row r="474" spans="2:10" ht="24.75" customHeight="1">
      <c r="B474" s="34" t="s">
        <v>135</v>
      </c>
      <c r="C474" s="41">
        <v>31001</v>
      </c>
      <c r="D474" s="3">
        <v>1</v>
      </c>
      <c r="E474" s="3">
        <v>2</v>
      </c>
      <c r="F474" s="3">
        <v>3</v>
      </c>
      <c r="G474" s="3">
        <v>4</v>
      </c>
      <c r="H474" s="3">
        <v>5</v>
      </c>
      <c r="I474" s="3">
        <v>6</v>
      </c>
      <c r="J474" s="3">
        <v>7</v>
      </c>
    </row>
    <row r="475" spans="2:10">
      <c r="B475" s="34" t="s">
        <v>136</v>
      </c>
      <c r="C475" s="286" t="s">
        <v>174</v>
      </c>
      <c r="D475" s="287"/>
      <c r="E475" s="287"/>
      <c r="F475" s="287"/>
      <c r="G475" s="287"/>
      <c r="H475" s="287"/>
      <c r="I475" s="287"/>
      <c r="J475" s="288"/>
    </row>
    <row r="476" spans="2:10" ht="83.25" customHeight="1">
      <c r="B476" s="34" t="s">
        <v>284</v>
      </c>
      <c r="C476" s="36" t="s">
        <v>175</v>
      </c>
      <c r="D476" s="39" t="s">
        <v>28</v>
      </c>
      <c r="E476" s="39" t="s">
        <v>28</v>
      </c>
      <c r="F476" s="39" t="s">
        <v>28</v>
      </c>
      <c r="G476" s="11"/>
      <c r="H476" s="39" t="s">
        <v>28</v>
      </c>
      <c r="I476" s="39" t="s">
        <v>28</v>
      </c>
      <c r="J476" s="39" t="s">
        <v>28</v>
      </c>
    </row>
    <row r="477" spans="2:10" ht="57.75" customHeight="1">
      <c r="B477" s="34" t="s">
        <v>138</v>
      </c>
      <c r="C477" s="36" t="s">
        <v>176</v>
      </c>
      <c r="D477" s="39" t="s">
        <v>28</v>
      </c>
      <c r="E477" s="39" t="s">
        <v>28</v>
      </c>
      <c r="F477" s="39" t="s">
        <v>28</v>
      </c>
      <c r="G477" s="39" t="s">
        <v>27</v>
      </c>
      <c r="H477" s="39" t="s">
        <v>28</v>
      </c>
      <c r="I477" s="39" t="s">
        <v>28</v>
      </c>
      <c r="J477" s="39" t="s">
        <v>28</v>
      </c>
    </row>
    <row r="478" spans="2:10" ht="45.75" customHeight="1">
      <c r="B478" s="130" t="s">
        <v>290</v>
      </c>
      <c r="C478" s="133" t="s">
        <v>164</v>
      </c>
      <c r="D478" s="39" t="s">
        <v>28</v>
      </c>
      <c r="E478" s="39" t="s">
        <v>28</v>
      </c>
      <c r="F478" s="39" t="s">
        <v>28</v>
      </c>
      <c r="G478" s="11"/>
      <c r="H478" s="39" t="s">
        <v>28</v>
      </c>
      <c r="I478" s="39" t="s">
        <v>28</v>
      </c>
      <c r="J478" s="39" t="s">
        <v>28</v>
      </c>
    </row>
    <row r="479" spans="2:10">
      <c r="B479" s="334" t="s">
        <v>140</v>
      </c>
      <c r="C479" s="334"/>
      <c r="D479" s="38"/>
      <c r="E479" s="38"/>
      <c r="F479" s="38"/>
      <c r="G479" s="38"/>
      <c r="H479" s="38"/>
      <c r="I479" s="38"/>
      <c r="J479" s="38"/>
    </row>
    <row r="480" spans="2:10" s="147" customFormat="1" ht="52.5" customHeight="1">
      <c r="B480" s="335" t="s">
        <v>309</v>
      </c>
      <c r="C480" s="336"/>
      <c r="D480" s="45">
        <v>70</v>
      </c>
      <c r="E480" s="45">
        <f t="shared" ref="E480:E481" si="23">D480</f>
        <v>70</v>
      </c>
      <c r="F480" s="45"/>
      <c r="G480" s="129">
        <f t="shared" ref="G480:G481" si="24">F480</f>
        <v>0</v>
      </c>
      <c r="H480" s="45"/>
      <c r="I480" s="45">
        <f t="shared" ref="I480:I481" si="25">G480-H480</f>
        <v>0</v>
      </c>
      <c r="J480" s="11"/>
    </row>
    <row r="481" spans="2:10" ht="93" customHeight="1">
      <c r="B481" s="337" t="s">
        <v>141</v>
      </c>
      <c r="C481" s="337"/>
      <c r="D481" s="173">
        <v>49305</v>
      </c>
      <c r="E481" s="129">
        <f t="shared" si="23"/>
        <v>49305</v>
      </c>
      <c r="F481" s="173">
        <v>9861</v>
      </c>
      <c r="G481" s="129">
        <f t="shared" si="24"/>
        <v>9861</v>
      </c>
      <c r="H481" s="173">
        <v>1779.78</v>
      </c>
      <c r="I481" s="173">
        <f t="shared" si="25"/>
        <v>8081.22</v>
      </c>
      <c r="J481" s="73" t="s">
        <v>315</v>
      </c>
    </row>
    <row r="482" spans="2:10" ht="17.25">
      <c r="E482" s="237"/>
    </row>
    <row r="483" spans="2:10" ht="17.25">
      <c r="E483" s="237"/>
    </row>
    <row r="484" spans="2:10" s="147" customFormat="1">
      <c r="H484" s="189"/>
    </row>
    <row r="485" spans="2:10" ht="16.5" customHeight="1">
      <c r="B485" s="149" t="s">
        <v>312</v>
      </c>
      <c r="C485" s="329" t="s">
        <v>66</v>
      </c>
      <c r="D485" s="329"/>
      <c r="E485" s="329"/>
      <c r="F485" s="276" t="s">
        <v>67</v>
      </c>
      <c r="G485" s="276"/>
      <c r="H485" s="279" t="s">
        <v>266</v>
      </c>
      <c r="I485" s="279"/>
      <c r="J485" s="279"/>
    </row>
    <row r="486" spans="2:10">
      <c r="C486" s="8"/>
      <c r="D486" s="8"/>
      <c r="E486" s="1"/>
      <c r="F486" s="276" t="s">
        <v>68</v>
      </c>
      <c r="G486" s="276"/>
      <c r="H486" s="276" t="s">
        <v>69</v>
      </c>
      <c r="I486" s="276"/>
      <c r="J486" s="276"/>
    </row>
    <row r="487" spans="2:10">
      <c r="B487" s="33" t="s">
        <v>70</v>
      </c>
      <c r="D487" s="8"/>
      <c r="E487" s="8"/>
      <c r="F487" s="8"/>
      <c r="G487" s="8"/>
    </row>
    <row r="488" spans="2:10" ht="16.5" customHeight="1">
      <c r="C488" s="329" t="s">
        <v>71</v>
      </c>
      <c r="D488" s="329"/>
      <c r="E488" s="329"/>
      <c r="F488" s="276" t="s">
        <v>67</v>
      </c>
      <c r="G488" s="276"/>
      <c r="H488" s="279" t="s">
        <v>202</v>
      </c>
      <c r="I488" s="279"/>
      <c r="J488" s="279"/>
    </row>
    <row r="489" spans="2:10">
      <c r="C489" s="8"/>
      <c r="D489" s="8"/>
      <c r="E489" s="8"/>
      <c r="F489" s="276" t="s">
        <v>68</v>
      </c>
      <c r="G489" s="276"/>
      <c r="H489" s="276" t="s">
        <v>69</v>
      </c>
      <c r="I489" s="276"/>
      <c r="J489" s="276"/>
    </row>
    <row r="490" spans="2:10" s="147" customFormat="1"/>
    <row r="491" spans="2:10" s="147" customFormat="1">
      <c r="H491" s="13"/>
      <c r="I491" s="297" t="s">
        <v>126</v>
      </c>
      <c r="J491" s="297"/>
    </row>
    <row r="492" spans="2:10" s="147" customFormat="1">
      <c r="H492" s="13"/>
      <c r="I492" s="268"/>
      <c r="J492" s="268"/>
    </row>
    <row r="493" spans="2:10" s="147" customFormat="1">
      <c r="B493" s="298" t="s">
        <v>120</v>
      </c>
      <c r="C493" s="298"/>
      <c r="D493" s="298"/>
      <c r="E493" s="298"/>
      <c r="F493" s="298"/>
      <c r="G493" s="298"/>
      <c r="H493" s="298"/>
      <c r="I493" s="298"/>
    </row>
    <row r="494" spans="2:10" s="147" customFormat="1">
      <c r="B494" s="298" t="s">
        <v>127</v>
      </c>
      <c r="C494" s="298"/>
      <c r="D494" s="298"/>
      <c r="E494" s="298"/>
      <c r="F494" s="298"/>
      <c r="G494" s="298"/>
      <c r="H494" s="298"/>
      <c r="I494" s="298"/>
    </row>
    <row r="495" spans="2:10" s="147" customFormat="1" ht="22.5" customHeight="1">
      <c r="B495" s="298" t="s">
        <v>273</v>
      </c>
      <c r="C495" s="298"/>
      <c r="D495" s="298"/>
      <c r="E495" s="298"/>
      <c r="F495" s="298"/>
      <c r="G495" s="298"/>
      <c r="H495" s="298"/>
      <c r="I495" s="298"/>
    </row>
    <row r="496" spans="2:10" s="147" customFormat="1">
      <c r="J496" s="12"/>
    </row>
    <row r="497" spans="2:10" s="147" customFormat="1" ht="24" customHeight="1">
      <c r="B497" s="291" t="s">
        <v>29</v>
      </c>
      <c r="C497" s="267" t="s">
        <v>30</v>
      </c>
      <c r="D497" s="304" t="s">
        <v>144</v>
      </c>
      <c r="E497" s="293"/>
      <c r="F497" s="293"/>
      <c r="G497" s="293"/>
      <c r="H497" s="293"/>
      <c r="I497" s="305"/>
      <c r="J497" s="12"/>
    </row>
    <row r="498" spans="2:10" s="147" customFormat="1">
      <c r="B498" s="291"/>
      <c r="C498" s="267" t="s">
        <v>31</v>
      </c>
      <c r="D498" s="289">
        <v>104021</v>
      </c>
      <c r="E498" s="289"/>
      <c r="F498" s="289"/>
      <c r="G498" s="289"/>
      <c r="H498" s="289"/>
      <c r="I498" s="289"/>
    </row>
    <row r="499" spans="2:10" s="147" customFormat="1">
      <c r="B499" s="290"/>
      <c r="C499" s="290"/>
      <c r="D499" s="290"/>
      <c r="E499" s="290"/>
      <c r="F499" s="290"/>
      <c r="G499" s="290"/>
      <c r="H499" s="290"/>
      <c r="I499" s="290"/>
    </row>
    <row r="500" spans="2:10" s="147" customFormat="1">
      <c r="B500" s="291" t="s">
        <v>32</v>
      </c>
      <c r="C500" s="267" t="s">
        <v>30</v>
      </c>
      <c r="D500" s="304" t="s">
        <v>144</v>
      </c>
      <c r="E500" s="293"/>
      <c r="F500" s="293"/>
      <c r="G500" s="293"/>
      <c r="H500" s="293"/>
      <c r="I500" s="305"/>
    </row>
    <row r="501" spans="2:10" s="147" customFormat="1">
      <c r="B501" s="291"/>
      <c r="C501" s="267" t="s">
        <v>31</v>
      </c>
      <c r="D501" s="289">
        <v>104021</v>
      </c>
      <c r="E501" s="289"/>
      <c r="F501" s="289"/>
      <c r="G501" s="289"/>
      <c r="H501" s="289"/>
      <c r="I501" s="289"/>
    </row>
    <row r="502" spans="2:10" s="147" customFormat="1">
      <c r="B502" s="293"/>
      <c r="C502" s="293"/>
      <c r="D502" s="293"/>
      <c r="E502" s="293"/>
      <c r="F502" s="293"/>
      <c r="G502" s="293"/>
      <c r="H502" s="293"/>
      <c r="I502" s="293"/>
    </row>
    <row r="503" spans="2:10" s="147" customFormat="1">
      <c r="B503" s="291" t="s">
        <v>33</v>
      </c>
      <c r="C503" s="291"/>
      <c r="D503" s="304" t="s">
        <v>144</v>
      </c>
      <c r="E503" s="293"/>
      <c r="F503" s="293"/>
      <c r="G503" s="293"/>
      <c r="H503" s="293"/>
      <c r="I503" s="305"/>
    </row>
    <row r="504" spans="2:10" s="147" customFormat="1">
      <c r="B504" s="290"/>
      <c r="C504" s="290"/>
      <c r="D504" s="325"/>
      <c r="E504" s="325"/>
      <c r="F504" s="325"/>
      <c r="G504" s="325"/>
      <c r="H504" s="325"/>
    </row>
    <row r="505" spans="2:10" s="147" customFormat="1">
      <c r="B505" s="291" t="s">
        <v>34</v>
      </c>
      <c r="C505" s="291"/>
      <c r="D505" s="289">
        <v>1006</v>
      </c>
      <c r="E505" s="289"/>
      <c r="F505" s="289"/>
      <c r="G505" s="289"/>
      <c r="H505" s="289"/>
      <c r="I505" s="289"/>
    </row>
    <row r="506" spans="2:10" s="147" customFormat="1">
      <c r="B506" s="293"/>
      <c r="C506" s="293"/>
      <c r="D506" s="293"/>
      <c r="E506" s="293"/>
      <c r="F506" s="293"/>
      <c r="G506" s="293"/>
      <c r="H506" s="293"/>
      <c r="I506" s="293"/>
    </row>
    <row r="507" spans="2:10" s="147" customFormat="1">
      <c r="B507" s="294" t="s">
        <v>123</v>
      </c>
      <c r="C507" s="267" t="s">
        <v>37</v>
      </c>
      <c r="D507" s="326" t="s">
        <v>142</v>
      </c>
      <c r="E507" s="327"/>
      <c r="F507" s="327"/>
      <c r="G507" s="327"/>
      <c r="H507" s="327"/>
      <c r="I507" s="328"/>
    </row>
    <row r="508" spans="2:10" s="147" customFormat="1">
      <c r="B508" s="294"/>
      <c r="C508" s="267" t="s">
        <v>38</v>
      </c>
      <c r="D508" s="326" t="s">
        <v>142</v>
      </c>
      <c r="E508" s="327"/>
      <c r="F508" s="327"/>
      <c r="G508" s="327"/>
      <c r="H508" s="327"/>
      <c r="I508" s="328"/>
    </row>
    <row r="509" spans="2:10" s="147" customFormat="1">
      <c r="B509" s="294"/>
      <c r="C509" s="267" t="s">
        <v>39</v>
      </c>
      <c r="D509" s="289" t="s">
        <v>143</v>
      </c>
      <c r="E509" s="289"/>
      <c r="F509" s="289"/>
      <c r="G509" s="289"/>
      <c r="H509" s="289"/>
      <c r="I509" s="289"/>
    </row>
    <row r="510" spans="2:10" s="147" customFormat="1">
      <c r="B510" s="290"/>
      <c r="C510" s="290"/>
      <c r="D510" s="325"/>
      <c r="E510" s="325"/>
      <c r="F510" s="325"/>
      <c r="G510" s="325"/>
      <c r="H510" s="325"/>
    </row>
    <row r="511" spans="2:10" s="147" customFormat="1" ht="22.5" customHeight="1">
      <c r="B511" s="280" t="s">
        <v>124</v>
      </c>
      <c r="C511" s="267" t="s">
        <v>41</v>
      </c>
      <c r="D511" s="286" t="s">
        <v>145</v>
      </c>
      <c r="E511" s="287"/>
      <c r="F511" s="287"/>
      <c r="G511" s="287"/>
      <c r="H511" s="287"/>
      <c r="I511" s="288"/>
    </row>
    <row r="512" spans="2:10" s="147" customFormat="1">
      <c r="B512" s="282"/>
      <c r="C512" s="267" t="s">
        <v>42</v>
      </c>
      <c r="D512" s="289">
        <v>1108</v>
      </c>
      <c r="E512" s="289"/>
      <c r="F512" s="289"/>
      <c r="G512" s="289"/>
      <c r="H512" s="289"/>
      <c r="I512" s="289"/>
    </row>
    <row r="513" spans="2:10" s="147" customFormat="1" ht="18.75" customHeight="1">
      <c r="B513" s="282"/>
      <c r="C513" s="267" t="s">
        <v>43</v>
      </c>
      <c r="D513" s="286" t="s">
        <v>274</v>
      </c>
      <c r="E513" s="287"/>
      <c r="F513" s="287"/>
      <c r="G513" s="287"/>
      <c r="H513" s="287"/>
      <c r="I513" s="288"/>
    </row>
    <row r="514" spans="2:10" s="147" customFormat="1">
      <c r="B514" s="284"/>
      <c r="C514" s="267" t="s">
        <v>44</v>
      </c>
      <c r="D514" s="289">
        <v>11010</v>
      </c>
      <c r="E514" s="289"/>
      <c r="F514" s="289"/>
      <c r="G514" s="289"/>
      <c r="H514" s="289"/>
      <c r="I514" s="289"/>
    </row>
    <row r="515" spans="2:10" s="147" customFormat="1">
      <c r="B515" s="290"/>
      <c r="C515" s="290"/>
      <c r="D515" s="325"/>
      <c r="E515" s="325"/>
      <c r="F515" s="325"/>
      <c r="G515" s="325"/>
      <c r="H515" s="325"/>
    </row>
    <row r="516" spans="2:10" s="147" customFormat="1">
      <c r="B516" s="291" t="s">
        <v>125</v>
      </c>
      <c r="C516" s="291"/>
      <c r="D516" s="289" t="s">
        <v>148</v>
      </c>
      <c r="E516" s="289"/>
      <c r="F516" s="289"/>
      <c r="G516" s="289"/>
      <c r="H516" s="289"/>
      <c r="I516" s="289"/>
    </row>
    <row r="517" spans="2:10" s="147" customFormat="1"/>
    <row r="518" spans="2:10" s="147" customFormat="1" ht="40.5" customHeight="1">
      <c r="B518" s="38"/>
      <c r="C518" s="38"/>
      <c r="D518" s="330" t="s">
        <v>128</v>
      </c>
      <c r="E518" s="331"/>
      <c r="F518" s="330" t="s">
        <v>129</v>
      </c>
      <c r="G518" s="331"/>
      <c r="H518" s="332" t="s">
        <v>130</v>
      </c>
      <c r="I518" s="332" t="s">
        <v>131</v>
      </c>
      <c r="J518" s="332" t="s">
        <v>132</v>
      </c>
    </row>
    <row r="519" spans="2:10" s="147" customFormat="1" ht="57.75" customHeight="1">
      <c r="B519" s="267" t="s">
        <v>133</v>
      </c>
      <c r="C519" s="170">
        <v>1108</v>
      </c>
      <c r="D519" s="3" t="s">
        <v>2</v>
      </c>
      <c r="E519" s="3" t="s">
        <v>134</v>
      </c>
      <c r="F519" s="3" t="s">
        <v>2</v>
      </c>
      <c r="G519" s="3" t="s">
        <v>134</v>
      </c>
      <c r="H519" s="333"/>
      <c r="I519" s="333"/>
      <c r="J519" s="333"/>
    </row>
    <row r="520" spans="2:10" s="147" customFormat="1" ht="25.5" customHeight="1">
      <c r="B520" s="267" t="s">
        <v>135</v>
      </c>
      <c r="C520" s="170">
        <v>11010</v>
      </c>
      <c r="D520" s="3">
        <v>1</v>
      </c>
      <c r="E520" s="3">
        <v>2</v>
      </c>
      <c r="F520" s="3">
        <v>3</v>
      </c>
      <c r="G520" s="3">
        <v>4</v>
      </c>
      <c r="H520" s="3">
        <v>5</v>
      </c>
      <c r="I520" s="3">
        <v>6</v>
      </c>
      <c r="J520" s="3">
        <v>7</v>
      </c>
    </row>
    <row r="521" spans="2:10" s="147" customFormat="1" ht="26.25" customHeight="1">
      <c r="B521" s="267" t="s">
        <v>136</v>
      </c>
      <c r="C521" s="286" t="s">
        <v>274</v>
      </c>
      <c r="D521" s="287"/>
      <c r="E521" s="287"/>
      <c r="F521" s="287"/>
      <c r="G521" s="287"/>
      <c r="H521" s="287"/>
      <c r="I521" s="287"/>
      <c r="J521" s="288"/>
    </row>
    <row r="522" spans="2:10" s="147" customFormat="1" ht="75" customHeight="1">
      <c r="B522" s="267" t="s">
        <v>284</v>
      </c>
      <c r="C522" s="270" t="s">
        <v>300</v>
      </c>
      <c r="D522" s="269" t="s">
        <v>28</v>
      </c>
      <c r="E522" s="269" t="s">
        <v>28</v>
      </c>
      <c r="F522" s="269" t="s">
        <v>28</v>
      </c>
      <c r="G522" s="245"/>
      <c r="H522" s="269" t="s">
        <v>28</v>
      </c>
      <c r="I522" s="269" t="s">
        <v>28</v>
      </c>
      <c r="J522" s="269" t="s">
        <v>28</v>
      </c>
    </row>
    <row r="523" spans="2:10" s="147" customFormat="1" ht="38.25" customHeight="1">
      <c r="B523" s="267" t="s">
        <v>138</v>
      </c>
      <c r="C523" s="270" t="s">
        <v>301</v>
      </c>
      <c r="D523" s="269" t="s">
        <v>28</v>
      </c>
      <c r="E523" s="269" t="s">
        <v>28</v>
      </c>
      <c r="F523" s="269" t="s">
        <v>28</v>
      </c>
      <c r="G523" s="269" t="s">
        <v>27</v>
      </c>
      <c r="H523" s="269" t="s">
        <v>28</v>
      </c>
      <c r="I523" s="269" t="s">
        <v>28</v>
      </c>
      <c r="J523" s="269" t="s">
        <v>28</v>
      </c>
    </row>
    <row r="524" spans="2:10" s="147" customFormat="1" ht="84" customHeight="1">
      <c r="B524" s="267" t="s">
        <v>291</v>
      </c>
      <c r="C524" s="270" t="s">
        <v>302</v>
      </c>
      <c r="D524" s="269" t="s">
        <v>28</v>
      </c>
      <c r="E524" s="269" t="s">
        <v>28</v>
      </c>
      <c r="F524" s="269" t="s">
        <v>28</v>
      </c>
      <c r="G524" s="245"/>
      <c r="H524" s="269" t="s">
        <v>28</v>
      </c>
      <c r="I524" s="269" t="s">
        <v>28</v>
      </c>
      <c r="J524" s="269" t="s">
        <v>28</v>
      </c>
    </row>
    <row r="525" spans="2:10" s="147" customFormat="1">
      <c r="B525" s="334" t="s">
        <v>140</v>
      </c>
      <c r="C525" s="334"/>
      <c r="D525" s="38"/>
      <c r="E525" s="38"/>
      <c r="F525" s="38"/>
      <c r="G525" s="38"/>
      <c r="H525" s="38"/>
      <c r="I525" s="38"/>
      <c r="J525" s="38"/>
    </row>
    <row r="526" spans="2:10" s="147" customFormat="1" ht="56.25" customHeight="1">
      <c r="B526" s="335" t="s">
        <v>303</v>
      </c>
      <c r="C526" s="336"/>
      <c r="D526" s="45">
        <v>1</v>
      </c>
      <c r="E526" s="45">
        <f t="shared" ref="E526:E527" si="26">D526</f>
        <v>1</v>
      </c>
      <c r="F526" s="45">
        <v>1</v>
      </c>
      <c r="G526" s="45">
        <f t="shared" ref="G526:G527" si="27">F526</f>
        <v>1</v>
      </c>
      <c r="H526" s="45"/>
      <c r="I526" s="45">
        <f t="shared" ref="I526:I527" si="28">G526-H526</f>
        <v>1</v>
      </c>
      <c r="J526" s="73" t="s">
        <v>326</v>
      </c>
    </row>
    <row r="527" spans="2:10" s="147" customFormat="1" ht="74.25" customHeight="1">
      <c r="B527" s="337" t="s">
        <v>141</v>
      </c>
      <c r="C527" s="337"/>
      <c r="D527" s="173">
        <v>2000</v>
      </c>
      <c r="E527" s="129">
        <f t="shared" si="26"/>
        <v>2000</v>
      </c>
      <c r="F527" s="173">
        <v>2000</v>
      </c>
      <c r="G527" s="129">
        <f t="shared" si="27"/>
        <v>2000</v>
      </c>
      <c r="H527" s="173"/>
      <c r="I527" s="173">
        <f t="shared" si="28"/>
        <v>2000</v>
      </c>
      <c r="J527" s="73" t="s">
        <v>326</v>
      </c>
    </row>
    <row r="528" spans="2:10" s="147" customFormat="1" ht="17.25">
      <c r="E528" s="237"/>
    </row>
    <row r="529" spans="2:10" s="147" customFormat="1" ht="17.25">
      <c r="E529" s="237"/>
    </row>
    <row r="530" spans="2:10" s="147" customFormat="1"/>
    <row r="531" spans="2:10" s="147" customFormat="1">
      <c r="B531" s="149" t="s">
        <v>312</v>
      </c>
      <c r="C531" s="329" t="s">
        <v>66</v>
      </c>
      <c r="D531" s="329"/>
      <c r="E531" s="329"/>
      <c r="F531" s="276" t="s">
        <v>67</v>
      </c>
      <c r="G531" s="276"/>
      <c r="H531" s="279" t="s">
        <v>266</v>
      </c>
      <c r="I531" s="279"/>
      <c r="J531" s="279"/>
    </row>
    <row r="532" spans="2:10" s="147" customFormat="1">
      <c r="C532" s="8"/>
      <c r="D532" s="8"/>
      <c r="E532" s="1"/>
      <c r="F532" s="276" t="s">
        <v>68</v>
      </c>
      <c r="G532" s="276"/>
      <c r="H532" s="276" t="s">
        <v>69</v>
      </c>
      <c r="I532" s="276"/>
      <c r="J532" s="276"/>
    </row>
    <row r="533" spans="2:10" s="147" customFormat="1">
      <c r="B533" s="266" t="s">
        <v>70</v>
      </c>
      <c r="D533" s="8"/>
      <c r="E533" s="8"/>
      <c r="F533" s="8"/>
      <c r="G533" s="8"/>
    </row>
    <row r="534" spans="2:10" s="147" customFormat="1">
      <c r="C534" s="329" t="s">
        <v>71</v>
      </c>
      <c r="D534" s="329"/>
      <c r="E534" s="329"/>
      <c r="F534" s="276" t="s">
        <v>67</v>
      </c>
      <c r="G534" s="276"/>
      <c r="H534" s="279" t="s">
        <v>202</v>
      </c>
      <c r="I534" s="279"/>
      <c r="J534" s="279"/>
    </row>
    <row r="535" spans="2:10" s="147" customFormat="1">
      <c r="C535" s="8"/>
      <c r="D535" s="8"/>
      <c r="E535" s="8"/>
      <c r="F535" s="276" t="s">
        <v>68</v>
      </c>
      <c r="G535" s="276"/>
      <c r="H535" s="276" t="s">
        <v>69</v>
      </c>
      <c r="I535" s="276"/>
      <c r="J535" s="276"/>
    </row>
    <row r="536" spans="2:10" s="147" customFormat="1"/>
    <row r="537" spans="2:10" s="147" customFormat="1">
      <c r="H537" s="13"/>
      <c r="I537" s="297" t="s">
        <v>126</v>
      </c>
      <c r="J537" s="297"/>
    </row>
    <row r="538" spans="2:10" s="147" customFormat="1">
      <c r="H538" s="13"/>
      <c r="I538" s="268"/>
      <c r="J538" s="268"/>
    </row>
    <row r="539" spans="2:10" s="147" customFormat="1">
      <c r="B539" s="298" t="s">
        <v>120</v>
      </c>
      <c r="C539" s="298"/>
      <c r="D539" s="298"/>
      <c r="E539" s="298"/>
      <c r="F539" s="298"/>
      <c r="G539" s="298"/>
      <c r="H539" s="298"/>
      <c r="I539" s="298"/>
    </row>
    <row r="540" spans="2:10" s="147" customFormat="1">
      <c r="B540" s="298" t="s">
        <v>127</v>
      </c>
      <c r="C540" s="298"/>
      <c r="D540" s="298"/>
      <c r="E540" s="298"/>
      <c r="F540" s="298"/>
      <c r="G540" s="298"/>
      <c r="H540" s="298"/>
      <c r="I540" s="298"/>
    </row>
    <row r="541" spans="2:10" s="147" customFormat="1">
      <c r="B541" s="298" t="s">
        <v>273</v>
      </c>
      <c r="C541" s="298"/>
      <c r="D541" s="298"/>
      <c r="E541" s="298"/>
      <c r="F541" s="298"/>
      <c r="G541" s="298"/>
      <c r="H541" s="298"/>
      <c r="I541" s="298"/>
    </row>
    <row r="542" spans="2:10" s="147" customFormat="1">
      <c r="J542" s="12"/>
    </row>
    <row r="543" spans="2:10" s="147" customFormat="1">
      <c r="B543" s="291" t="s">
        <v>29</v>
      </c>
      <c r="C543" s="267" t="s">
        <v>30</v>
      </c>
      <c r="D543" s="304" t="s">
        <v>144</v>
      </c>
      <c r="E543" s="293"/>
      <c r="F543" s="293"/>
      <c r="G543" s="293"/>
      <c r="H543" s="293"/>
      <c r="I543" s="305"/>
      <c r="J543" s="12"/>
    </row>
    <row r="544" spans="2:10" s="147" customFormat="1">
      <c r="B544" s="291"/>
      <c r="C544" s="267" t="s">
        <v>31</v>
      </c>
      <c r="D544" s="289">
        <v>104021</v>
      </c>
      <c r="E544" s="289"/>
      <c r="F544" s="289"/>
      <c r="G544" s="289"/>
      <c r="H544" s="289"/>
      <c r="I544" s="289"/>
    </row>
    <row r="545" spans="2:9" s="147" customFormat="1">
      <c r="B545" s="290"/>
      <c r="C545" s="290"/>
      <c r="D545" s="290"/>
      <c r="E545" s="290"/>
      <c r="F545" s="290"/>
      <c r="G545" s="290"/>
      <c r="H545" s="290"/>
      <c r="I545" s="290"/>
    </row>
    <row r="546" spans="2:9" s="147" customFormat="1">
      <c r="B546" s="291" t="s">
        <v>32</v>
      </c>
      <c r="C546" s="267" t="s">
        <v>30</v>
      </c>
      <c r="D546" s="304" t="s">
        <v>144</v>
      </c>
      <c r="E546" s="293"/>
      <c r="F546" s="293"/>
      <c r="G546" s="293"/>
      <c r="H546" s="293"/>
      <c r="I546" s="305"/>
    </row>
    <row r="547" spans="2:9" s="147" customFormat="1">
      <c r="B547" s="291"/>
      <c r="C547" s="267" t="s">
        <v>31</v>
      </c>
      <c r="D547" s="289">
        <v>104021</v>
      </c>
      <c r="E547" s="289"/>
      <c r="F547" s="289"/>
      <c r="G547" s="289"/>
      <c r="H547" s="289"/>
      <c r="I547" s="289"/>
    </row>
    <row r="548" spans="2:9" s="147" customFormat="1">
      <c r="B548" s="293"/>
      <c r="C548" s="293"/>
      <c r="D548" s="293"/>
      <c r="E548" s="293"/>
      <c r="F548" s="293"/>
      <c r="G548" s="293"/>
      <c r="H548" s="293"/>
      <c r="I548" s="293"/>
    </row>
    <row r="549" spans="2:9" s="147" customFormat="1">
      <c r="B549" s="291" t="s">
        <v>33</v>
      </c>
      <c r="C549" s="291"/>
      <c r="D549" s="304" t="s">
        <v>144</v>
      </c>
      <c r="E549" s="293"/>
      <c r="F549" s="293"/>
      <c r="G549" s="293"/>
      <c r="H549" s="293"/>
      <c r="I549" s="305"/>
    </row>
    <row r="550" spans="2:9" s="147" customFormat="1">
      <c r="B550" s="290"/>
      <c r="C550" s="290"/>
      <c r="D550" s="325"/>
      <c r="E550" s="325"/>
      <c r="F550" s="325"/>
      <c r="G550" s="325"/>
      <c r="H550" s="325"/>
    </row>
    <row r="551" spans="2:9" s="147" customFormat="1">
      <c r="B551" s="291" t="s">
        <v>34</v>
      </c>
      <c r="C551" s="291"/>
      <c r="D551" s="289">
        <v>1006</v>
      </c>
      <c r="E551" s="289"/>
      <c r="F551" s="289"/>
      <c r="G551" s="289"/>
      <c r="H551" s="289"/>
      <c r="I551" s="289"/>
    </row>
    <row r="552" spans="2:9" s="147" customFormat="1">
      <c r="B552" s="293"/>
      <c r="C552" s="293"/>
      <c r="D552" s="293"/>
      <c r="E552" s="293"/>
      <c r="F552" s="293"/>
      <c r="G552" s="293"/>
      <c r="H552" s="293"/>
      <c r="I552" s="293"/>
    </row>
    <row r="553" spans="2:9" s="147" customFormat="1">
      <c r="B553" s="294" t="s">
        <v>123</v>
      </c>
      <c r="C553" s="267" t="s">
        <v>37</v>
      </c>
      <c r="D553" s="326" t="s">
        <v>142</v>
      </c>
      <c r="E553" s="327"/>
      <c r="F553" s="327"/>
      <c r="G553" s="327"/>
      <c r="H553" s="327"/>
      <c r="I553" s="328"/>
    </row>
    <row r="554" spans="2:9" s="147" customFormat="1">
      <c r="B554" s="294"/>
      <c r="C554" s="267" t="s">
        <v>38</v>
      </c>
      <c r="D554" s="326" t="s">
        <v>142</v>
      </c>
      <c r="E554" s="327"/>
      <c r="F554" s="327"/>
      <c r="G554" s="327"/>
      <c r="H554" s="327"/>
      <c r="I554" s="328"/>
    </row>
    <row r="555" spans="2:9" s="147" customFormat="1">
      <c r="B555" s="294"/>
      <c r="C555" s="267" t="s">
        <v>39</v>
      </c>
      <c r="D555" s="289" t="s">
        <v>143</v>
      </c>
      <c r="E555" s="289"/>
      <c r="F555" s="289"/>
      <c r="G555" s="289"/>
      <c r="H555" s="289"/>
      <c r="I555" s="289"/>
    </row>
    <row r="556" spans="2:9" s="147" customFormat="1">
      <c r="B556" s="290"/>
      <c r="C556" s="290"/>
      <c r="D556" s="325"/>
      <c r="E556" s="325"/>
      <c r="F556" s="325"/>
      <c r="G556" s="325"/>
      <c r="H556" s="325"/>
    </row>
    <row r="557" spans="2:9" s="147" customFormat="1">
      <c r="B557" s="280" t="s">
        <v>124</v>
      </c>
      <c r="C557" s="267" t="s">
        <v>41</v>
      </c>
      <c r="D557" s="286" t="s">
        <v>145</v>
      </c>
      <c r="E557" s="287"/>
      <c r="F557" s="287"/>
      <c r="G557" s="287"/>
      <c r="H557" s="287"/>
      <c r="I557" s="288"/>
    </row>
    <row r="558" spans="2:9" s="147" customFormat="1">
      <c r="B558" s="282"/>
      <c r="C558" s="267" t="s">
        <v>42</v>
      </c>
      <c r="D558" s="289">
        <v>1108</v>
      </c>
      <c r="E558" s="289"/>
      <c r="F558" s="289"/>
      <c r="G558" s="289"/>
      <c r="H558" s="289"/>
      <c r="I558" s="289"/>
    </row>
    <row r="559" spans="2:9" s="147" customFormat="1">
      <c r="B559" s="282"/>
      <c r="C559" s="267" t="s">
        <v>43</v>
      </c>
      <c r="D559" s="286" t="s">
        <v>304</v>
      </c>
      <c r="E559" s="287"/>
      <c r="F559" s="287"/>
      <c r="G559" s="287"/>
      <c r="H559" s="287"/>
      <c r="I559" s="288"/>
    </row>
    <row r="560" spans="2:9" s="147" customFormat="1">
      <c r="B560" s="284"/>
      <c r="C560" s="267" t="s">
        <v>44</v>
      </c>
      <c r="D560" s="289">
        <v>11011</v>
      </c>
      <c r="E560" s="289"/>
      <c r="F560" s="289"/>
      <c r="G560" s="289"/>
      <c r="H560" s="289"/>
      <c r="I560" s="289"/>
    </row>
    <row r="561" spans="2:10" s="147" customFormat="1">
      <c r="B561" s="290"/>
      <c r="C561" s="290"/>
      <c r="D561" s="325"/>
      <c r="E561" s="325"/>
      <c r="F561" s="325"/>
      <c r="G561" s="325"/>
      <c r="H561" s="325"/>
    </row>
    <row r="562" spans="2:10" s="147" customFormat="1">
      <c r="B562" s="291" t="s">
        <v>125</v>
      </c>
      <c r="C562" s="291"/>
      <c r="D562" s="289" t="s">
        <v>148</v>
      </c>
      <c r="E562" s="289"/>
      <c r="F562" s="289"/>
      <c r="G562" s="289"/>
      <c r="H562" s="289"/>
      <c r="I562" s="289"/>
    </row>
    <row r="563" spans="2:10" s="147" customFormat="1"/>
    <row r="564" spans="2:10" s="147" customFormat="1" ht="32.25" customHeight="1">
      <c r="B564" s="38"/>
      <c r="C564" s="38"/>
      <c r="D564" s="330" t="s">
        <v>128</v>
      </c>
      <c r="E564" s="331"/>
      <c r="F564" s="330" t="s">
        <v>129</v>
      </c>
      <c r="G564" s="331"/>
      <c r="H564" s="332" t="s">
        <v>130</v>
      </c>
      <c r="I564" s="332" t="s">
        <v>131</v>
      </c>
      <c r="J564" s="332" t="s">
        <v>132</v>
      </c>
    </row>
    <row r="565" spans="2:10" s="147" customFormat="1" ht="55.5" customHeight="1">
      <c r="B565" s="267" t="s">
        <v>133</v>
      </c>
      <c r="C565" s="170">
        <v>1108</v>
      </c>
      <c r="D565" s="3" t="s">
        <v>2</v>
      </c>
      <c r="E565" s="3" t="s">
        <v>134</v>
      </c>
      <c r="F565" s="3" t="s">
        <v>2</v>
      </c>
      <c r="G565" s="3" t="s">
        <v>134</v>
      </c>
      <c r="H565" s="333"/>
      <c r="I565" s="333"/>
      <c r="J565" s="333"/>
    </row>
    <row r="566" spans="2:10" s="147" customFormat="1">
      <c r="B566" s="267" t="s">
        <v>135</v>
      </c>
      <c r="C566" s="170">
        <v>11011</v>
      </c>
      <c r="D566" s="3">
        <v>1</v>
      </c>
      <c r="E566" s="3">
        <v>2</v>
      </c>
      <c r="F566" s="3">
        <v>3</v>
      </c>
      <c r="G566" s="3">
        <v>4</v>
      </c>
      <c r="H566" s="3">
        <v>5</v>
      </c>
      <c r="I566" s="3">
        <v>6</v>
      </c>
      <c r="J566" s="3">
        <v>7</v>
      </c>
    </row>
    <row r="567" spans="2:10" s="147" customFormat="1">
      <c r="B567" s="267" t="s">
        <v>136</v>
      </c>
      <c r="C567" s="286" t="s">
        <v>304</v>
      </c>
      <c r="D567" s="287"/>
      <c r="E567" s="287"/>
      <c r="F567" s="287"/>
      <c r="G567" s="287"/>
      <c r="H567" s="287"/>
      <c r="I567" s="287"/>
      <c r="J567" s="288"/>
    </row>
    <row r="568" spans="2:10" s="147" customFormat="1" ht="71.25" customHeight="1">
      <c r="B568" s="267" t="s">
        <v>284</v>
      </c>
      <c r="C568" s="270" t="s">
        <v>305</v>
      </c>
      <c r="D568" s="269" t="s">
        <v>28</v>
      </c>
      <c r="E568" s="269" t="s">
        <v>28</v>
      </c>
      <c r="F568" s="269" t="s">
        <v>28</v>
      </c>
      <c r="G568" s="245"/>
      <c r="H568" s="269" t="s">
        <v>28</v>
      </c>
      <c r="I568" s="269" t="s">
        <v>28</v>
      </c>
      <c r="J568" s="269" t="s">
        <v>28</v>
      </c>
    </row>
    <row r="569" spans="2:10" s="147" customFormat="1" ht="27">
      <c r="B569" s="267" t="s">
        <v>138</v>
      </c>
      <c r="C569" s="270" t="s">
        <v>301</v>
      </c>
      <c r="D569" s="269" t="s">
        <v>28</v>
      </c>
      <c r="E569" s="269" t="s">
        <v>28</v>
      </c>
      <c r="F569" s="269" t="s">
        <v>28</v>
      </c>
      <c r="G569" s="269" t="s">
        <v>27</v>
      </c>
      <c r="H569" s="269" t="s">
        <v>28</v>
      </c>
      <c r="I569" s="269" t="s">
        <v>28</v>
      </c>
      <c r="J569" s="269" t="s">
        <v>28</v>
      </c>
    </row>
    <row r="570" spans="2:10" s="147" customFormat="1" ht="40.5">
      <c r="B570" s="267" t="s">
        <v>291</v>
      </c>
      <c r="C570" s="271" t="s">
        <v>144</v>
      </c>
      <c r="D570" s="269" t="s">
        <v>28</v>
      </c>
      <c r="E570" s="269" t="s">
        <v>28</v>
      </c>
      <c r="F570" s="269" t="s">
        <v>28</v>
      </c>
      <c r="G570" s="245"/>
      <c r="H570" s="269" t="s">
        <v>28</v>
      </c>
      <c r="I570" s="269" t="s">
        <v>28</v>
      </c>
      <c r="J570" s="269" t="s">
        <v>28</v>
      </c>
    </row>
    <row r="571" spans="2:10" s="147" customFormat="1">
      <c r="B571" s="334" t="s">
        <v>140</v>
      </c>
      <c r="C571" s="334"/>
      <c r="D571" s="38"/>
      <c r="E571" s="38"/>
      <c r="F571" s="38"/>
      <c r="G571" s="38"/>
      <c r="H571" s="38"/>
      <c r="I571" s="38"/>
      <c r="J571" s="38"/>
    </row>
    <row r="572" spans="2:10" s="147" customFormat="1" ht="234.75" customHeight="1">
      <c r="B572" s="335" t="s">
        <v>306</v>
      </c>
      <c r="C572" s="336"/>
      <c r="D572" s="45">
        <v>2</v>
      </c>
      <c r="E572" s="45">
        <f t="shared" ref="E572:E573" si="29">D572</f>
        <v>2</v>
      </c>
      <c r="F572" s="45">
        <v>2</v>
      </c>
      <c r="G572" s="45">
        <f t="shared" ref="G572:G573" si="30">F572</f>
        <v>2</v>
      </c>
      <c r="H572" s="45"/>
      <c r="I572" s="45">
        <f t="shared" ref="I572:I573" si="31">G572-H572</f>
        <v>2</v>
      </c>
      <c r="J572" s="239" t="s">
        <v>330</v>
      </c>
    </row>
    <row r="573" spans="2:10" s="147" customFormat="1" ht="245.25" customHeight="1">
      <c r="B573" s="337" t="s">
        <v>141</v>
      </c>
      <c r="C573" s="337"/>
      <c r="D573" s="173">
        <v>150000</v>
      </c>
      <c r="E573" s="129">
        <f t="shared" si="29"/>
        <v>150000</v>
      </c>
      <c r="F573" s="173">
        <v>37500</v>
      </c>
      <c r="G573" s="129">
        <f t="shared" si="30"/>
        <v>37500</v>
      </c>
      <c r="H573" s="173"/>
      <c r="I573" s="173">
        <f t="shared" si="31"/>
        <v>37500</v>
      </c>
      <c r="J573" s="239" t="s">
        <v>330</v>
      </c>
    </row>
    <row r="574" spans="2:10" s="147" customFormat="1" ht="17.25">
      <c r="E574" s="237"/>
    </row>
    <row r="575" spans="2:10" s="147" customFormat="1" ht="17.25">
      <c r="E575" s="237"/>
    </row>
    <row r="576" spans="2:10" s="147" customFormat="1"/>
    <row r="577" spans="2:10" s="147" customFormat="1">
      <c r="B577" s="149" t="s">
        <v>312</v>
      </c>
      <c r="C577" s="329" t="s">
        <v>66</v>
      </c>
      <c r="D577" s="329"/>
      <c r="E577" s="329"/>
      <c r="F577" s="276" t="s">
        <v>67</v>
      </c>
      <c r="G577" s="276"/>
      <c r="H577" s="279" t="s">
        <v>266</v>
      </c>
      <c r="I577" s="279"/>
      <c r="J577" s="279"/>
    </row>
    <row r="578" spans="2:10" s="147" customFormat="1">
      <c r="C578" s="8"/>
      <c r="D578" s="8"/>
      <c r="E578" s="1"/>
      <c r="F578" s="276" t="s">
        <v>68</v>
      </c>
      <c r="G578" s="276"/>
      <c r="H578" s="276" t="s">
        <v>69</v>
      </c>
      <c r="I578" s="276"/>
      <c r="J578" s="276"/>
    </row>
    <row r="579" spans="2:10" s="147" customFormat="1">
      <c r="B579" s="266" t="s">
        <v>70</v>
      </c>
      <c r="D579" s="8"/>
      <c r="E579" s="8"/>
      <c r="F579" s="8"/>
      <c r="G579" s="8"/>
    </row>
    <row r="580" spans="2:10" s="147" customFormat="1">
      <c r="C580" s="329" t="s">
        <v>71</v>
      </c>
      <c r="D580" s="329"/>
      <c r="E580" s="329"/>
      <c r="F580" s="276" t="s">
        <v>67</v>
      </c>
      <c r="G580" s="276"/>
      <c r="H580" s="279" t="s">
        <v>202</v>
      </c>
      <c r="I580" s="279"/>
      <c r="J580" s="279"/>
    </row>
    <row r="581" spans="2:10" s="147" customFormat="1">
      <c r="C581" s="8"/>
      <c r="D581" s="8"/>
      <c r="E581" s="8"/>
      <c r="F581" s="276" t="s">
        <v>68</v>
      </c>
      <c r="G581" s="276"/>
      <c r="H581" s="276" t="s">
        <v>69</v>
      </c>
      <c r="I581" s="276"/>
      <c r="J581" s="276"/>
    </row>
    <row r="582" spans="2:10" s="147" customFormat="1"/>
    <row r="583" spans="2:10" s="147" customFormat="1"/>
    <row r="584" spans="2:10" s="147" customFormat="1">
      <c r="H584" s="13"/>
      <c r="I584" s="297" t="s">
        <v>126</v>
      </c>
      <c r="J584" s="297"/>
    </row>
    <row r="585" spans="2:10" s="147" customFormat="1">
      <c r="F585" s="231"/>
      <c r="G585" s="231"/>
      <c r="H585" s="231"/>
    </row>
    <row r="586" spans="2:10" s="147" customFormat="1">
      <c r="B586" s="298" t="s">
        <v>120</v>
      </c>
      <c r="C586" s="298"/>
      <c r="D586" s="298"/>
      <c r="E586" s="298"/>
      <c r="F586" s="298"/>
      <c r="G586" s="298"/>
      <c r="H586" s="298"/>
      <c r="I586" s="298"/>
    </row>
    <row r="587" spans="2:10" s="147" customFormat="1">
      <c r="B587" s="298" t="s">
        <v>127</v>
      </c>
      <c r="C587" s="298"/>
      <c r="D587" s="298"/>
      <c r="E587" s="298"/>
      <c r="F587" s="298"/>
      <c r="G587" s="298"/>
      <c r="H587" s="298"/>
      <c r="I587" s="298"/>
    </row>
    <row r="588" spans="2:10" s="147" customFormat="1">
      <c r="B588" s="298" t="s">
        <v>273</v>
      </c>
      <c r="C588" s="298"/>
      <c r="D588" s="298"/>
      <c r="E588" s="298"/>
      <c r="F588" s="298"/>
      <c r="G588" s="298"/>
      <c r="H588" s="298"/>
      <c r="I588" s="298"/>
    </row>
    <row r="589" spans="2:10" s="147" customFormat="1">
      <c r="J589" s="12"/>
    </row>
    <row r="590" spans="2:10" s="147" customFormat="1" ht="16.5" customHeight="1">
      <c r="B590" s="291" t="s">
        <v>29</v>
      </c>
      <c r="C590" s="232" t="s">
        <v>30</v>
      </c>
      <c r="D590" s="304" t="s">
        <v>144</v>
      </c>
      <c r="E590" s="293"/>
      <c r="F590" s="293"/>
      <c r="G590" s="293"/>
      <c r="H590" s="293"/>
      <c r="I590" s="305"/>
      <c r="J590" s="12"/>
    </row>
    <row r="591" spans="2:10" s="147" customFormat="1">
      <c r="B591" s="291"/>
      <c r="C591" s="232" t="s">
        <v>31</v>
      </c>
      <c r="D591" s="289">
        <v>104021</v>
      </c>
      <c r="E591" s="289"/>
      <c r="F591" s="289"/>
      <c r="G591" s="289"/>
      <c r="H591" s="289"/>
      <c r="I591" s="289"/>
    </row>
    <row r="592" spans="2:10" s="147" customFormat="1">
      <c r="B592" s="290"/>
      <c r="C592" s="290"/>
      <c r="D592" s="290"/>
      <c r="E592" s="290"/>
      <c r="F592" s="290"/>
      <c r="G592" s="290"/>
      <c r="H592" s="290"/>
      <c r="I592" s="290"/>
    </row>
    <row r="593" spans="2:9" s="147" customFormat="1" ht="16.5" customHeight="1">
      <c r="B593" s="291" t="s">
        <v>32</v>
      </c>
      <c r="C593" s="232" t="s">
        <v>30</v>
      </c>
      <c r="D593" s="304" t="s">
        <v>144</v>
      </c>
      <c r="E593" s="293"/>
      <c r="F593" s="293"/>
      <c r="G593" s="293"/>
      <c r="H593" s="293"/>
      <c r="I593" s="305"/>
    </row>
    <row r="594" spans="2:9" s="147" customFormat="1">
      <c r="B594" s="291"/>
      <c r="C594" s="232" t="s">
        <v>31</v>
      </c>
      <c r="D594" s="289">
        <v>104021</v>
      </c>
      <c r="E594" s="289"/>
      <c r="F594" s="289"/>
      <c r="G594" s="289"/>
      <c r="H594" s="289"/>
      <c r="I594" s="289"/>
    </row>
    <row r="595" spans="2:9" s="147" customFormat="1">
      <c r="B595" s="293"/>
      <c r="C595" s="293"/>
      <c r="D595" s="293"/>
      <c r="E595" s="293"/>
      <c r="F595" s="293"/>
      <c r="G595" s="293"/>
      <c r="H595" s="293"/>
      <c r="I595" s="293"/>
    </row>
    <row r="596" spans="2:9" s="147" customFormat="1">
      <c r="B596" s="291" t="s">
        <v>33</v>
      </c>
      <c r="C596" s="291"/>
      <c r="D596" s="289">
        <v>1006</v>
      </c>
      <c r="E596" s="289"/>
      <c r="F596" s="289"/>
      <c r="G596" s="289"/>
      <c r="H596" s="289"/>
      <c r="I596" s="289"/>
    </row>
    <row r="597" spans="2:9" s="147" customFormat="1">
      <c r="B597" s="290"/>
      <c r="C597" s="290"/>
      <c r="D597" s="325"/>
      <c r="E597" s="325"/>
      <c r="F597" s="325"/>
      <c r="G597" s="325"/>
      <c r="H597" s="325"/>
    </row>
    <row r="598" spans="2:9" s="147" customFormat="1" ht="16.5" customHeight="1">
      <c r="B598" s="291" t="s">
        <v>34</v>
      </c>
      <c r="C598" s="291"/>
      <c r="D598" s="289">
        <v>1</v>
      </c>
      <c r="E598" s="289"/>
      <c r="F598" s="289"/>
      <c r="G598" s="289"/>
      <c r="H598" s="289"/>
      <c r="I598" s="289"/>
    </row>
    <row r="599" spans="2:9" s="147" customFormat="1">
      <c r="B599" s="293"/>
      <c r="C599" s="293"/>
      <c r="D599" s="293"/>
      <c r="E599" s="293"/>
      <c r="F599" s="293"/>
      <c r="G599" s="293"/>
      <c r="H599" s="293"/>
      <c r="I599" s="293"/>
    </row>
    <row r="600" spans="2:9" s="147" customFormat="1" ht="16.5" customHeight="1">
      <c r="B600" s="294" t="s">
        <v>123</v>
      </c>
      <c r="C600" s="232" t="s">
        <v>37</v>
      </c>
      <c r="D600" s="326" t="s">
        <v>142</v>
      </c>
      <c r="E600" s="327"/>
      <c r="F600" s="327"/>
      <c r="G600" s="327"/>
      <c r="H600" s="327"/>
      <c r="I600" s="328"/>
    </row>
    <row r="601" spans="2:9" s="147" customFormat="1">
      <c r="B601" s="294"/>
      <c r="C601" s="232" t="s">
        <v>38</v>
      </c>
      <c r="D601" s="326" t="s">
        <v>142</v>
      </c>
      <c r="E601" s="327"/>
      <c r="F601" s="327"/>
      <c r="G601" s="327"/>
      <c r="H601" s="327"/>
      <c r="I601" s="328"/>
    </row>
    <row r="602" spans="2:9" s="147" customFormat="1">
      <c r="B602" s="294"/>
      <c r="C602" s="232" t="s">
        <v>39</v>
      </c>
      <c r="D602" s="289" t="s">
        <v>143</v>
      </c>
      <c r="E602" s="289"/>
      <c r="F602" s="289"/>
      <c r="G602" s="289"/>
      <c r="H602" s="289"/>
      <c r="I602" s="289"/>
    </row>
    <row r="603" spans="2:9" s="147" customFormat="1">
      <c r="B603" s="290"/>
      <c r="C603" s="290"/>
      <c r="D603" s="325"/>
      <c r="E603" s="325"/>
      <c r="F603" s="325"/>
      <c r="G603" s="325"/>
      <c r="H603" s="325"/>
    </row>
    <row r="604" spans="2:9" s="147" customFormat="1" ht="16.5" customHeight="1">
      <c r="B604" s="280" t="s">
        <v>124</v>
      </c>
      <c r="C604" s="232" t="s">
        <v>41</v>
      </c>
      <c r="D604" s="286" t="s">
        <v>145</v>
      </c>
      <c r="E604" s="287"/>
      <c r="F604" s="287"/>
      <c r="G604" s="287"/>
      <c r="H604" s="287"/>
      <c r="I604" s="288"/>
    </row>
    <row r="605" spans="2:9" s="147" customFormat="1">
      <c r="B605" s="282"/>
      <c r="C605" s="232" t="s">
        <v>42</v>
      </c>
      <c r="D605" s="289">
        <v>1108</v>
      </c>
      <c r="E605" s="289"/>
      <c r="F605" s="289"/>
      <c r="G605" s="289"/>
      <c r="H605" s="289"/>
      <c r="I605" s="289"/>
    </row>
    <row r="606" spans="2:9" s="147" customFormat="1" ht="16.5" customHeight="1">
      <c r="B606" s="282"/>
      <c r="C606" s="232" t="s">
        <v>43</v>
      </c>
      <c r="D606" s="286" t="s">
        <v>256</v>
      </c>
      <c r="E606" s="287"/>
      <c r="F606" s="287"/>
      <c r="G606" s="287"/>
      <c r="H606" s="287"/>
      <c r="I606" s="288"/>
    </row>
    <row r="607" spans="2:9" s="147" customFormat="1">
      <c r="B607" s="284"/>
      <c r="C607" s="232" t="s">
        <v>44</v>
      </c>
      <c r="D607" s="289">
        <v>12001</v>
      </c>
      <c r="E607" s="289"/>
      <c r="F607" s="289"/>
      <c r="G607" s="289"/>
      <c r="H607" s="289"/>
      <c r="I607" s="289"/>
    </row>
    <row r="608" spans="2:9" s="147" customFormat="1">
      <c r="B608" s="290"/>
      <c r="C608" s="290"/>
      <c r="D608" s="325"/>
      <c r="E608" s="325"/>
      <c r="F608" s="325"/>
      <c r="G608" s="325"/>
      <c r="H608" s="325"/>
    </row>
    <row r="609" spans="2:10" s="147" customFormat="1" ht="16.5" customHeight="1">
      <c r="B609" s="291" t="s">
        <v>125</v>
      </c>
      <c r="C609" s="291"/>
      <c r="D609" s="289" t="s">
        <v>148</v>
      </c>
      <c r="E609" s="289"/>
      <c r="F609" s="289"/>
      <c r="G609" s="289"/>
      <c r="H609" s="289"/>
      <c r="I609" s="289"/>
    </row>
    <row r="610" spans="2:10" s="147" customFormat="1"/>
    <row r="611" spans="2:10" s="147" customFormat="1" ht="31.5" customHeight="1">
      <c r="B611" s="38"/>
      <c r="C611" s="38"/>
      <c r="D611" s="330" t="s">
        <v>128</v>
      </c>
      <c r="E611" s="331"/>
      <c r="F611" s="330" t="s">
        <v>129</v>
      </c>
      <c r="G611" s="331"/>
      <c r="H611" s="332" t="s">
        <v>130</v>
      </c>
      <c r="I611" s="332" t="s">
        <v>131</v>
      </c>
      <c r="J611" s="332" t="s">
        <v>132</v>
      </c>
    </row>
    <row r="612" spans="2:10" s="147" customFormat="1" ht="33" customHeight="1">
      <c r="B612" s="232" t="s">
        <v>133</v>
      </c>
      <c r="C612" s="170">
        <v>1108</v>
      </c>
      <c r="D612" s="3" t="s">
        <v>2</v>
      </c>
      <c r="E612" s="3" t="s">
        <v>134</v>
      </c>
      <c r="F612" s="3" t="s">
        <v>2</v>
      </c>
      <c r="G612" s="3" t="s">
        <v>134</v>
      </c>
      <c r="H612" s="333"/>
      <c r="I612" s="333"/>
      <c r="J612" s="333"/>
    </row>
    <row r="613" spans="2:10" s="147" customFormat="1">
      <c r="B613" s="232" t="s">
        <v>135</v>
      </c>
      <c r="C613" s="170">
        <v>12001</v>
      </c>
      <c r="D613" s="3">
        <v>1</v>
      </c>
      <c r="E613" s="3">
        <v>2</v>
      </c>
      <c r="F613" s="3">
        <v>3</v>
      </c>
      <c r="G613" s="3">
        <v>4</v>
      </c>
      <c r="H613" s="3">
        <v>5</v>
      </c>
      <c r="I613" s="3">
        <v>6</v>
      </c>
      <c r="J613" s="3">
        <v>7</v>
      </c>
    </row>
    <row r="614" spans="2:10" s="147" customFormat="1" ht="16.5" customHeight="1">
      <c r="B614" s="232" t="s">
        <v>136</v>
      </c>
      <c r="C614" s="286" t="s">
        <v>263</v>
      </c>
      <c r="D614" s="287"/>
      <c r="E614" s="287"/>
      <c r="F614" s="287"/>
      <c r="G614" s="287"/>
      <c r="H614" s="287"/>
      <c r="I614" s="287"/>
      <c r="J614" s="288"/>
    </row>
    <row r="615" spans="2:10" s="147" customFormat="1" ht="63.75" customHeight="1">
      <c r="B615" s="232" t="s">
        <v>284</v>
      </c>
      <c r="C615" s="238" t="s">
        <v>256</v>
      </c>
      <c r="D615" s="233" t="s">
        <v>28</v>
      </c>
      <c r="E615" s="233" t="s">
        <v>28</v>
      </c>
      <c r="F615" s="233" t="s">
        <v>28</v>
      </c>
      <c r="G615" s="11"/>
      <c r="H615" s="233" t="s">
        <v>28</v>
      </c>
      <c r="I615" s="233" t="s">
        <v>28</v>
      </c>
      <c r="J615" s="233" t="s">
        <v>28</v>
      </c>
    </row>
    <row r="616" spans="2:10" s="147" customFormat="1" ht="27">
      <c r="B616" s="232" t="s">
        <v>138</v>
      </c>
      <c r="C616" s="234" t="s">
        <v>182</v>
      </c>
      <c r="D616" s="233" t="s">
        <v>28</v>
      </c>
      <c r="E616" s="233" t="s">
        <v>28</v>
      </c>
      <c r="F616" s="233" t="s">
        <v>28</v>
      </c>
      <c r="G616" s="233" t="s">
        <v>27</v>
      </c>
      <c r="H616" s="233" t="s">
        <v>28</v>
      </c>
      <c r="I616" s="233" t="s">
        <v>28</v>
      </c>
      <c r="J616" s="233" t="s">
        <v>28</v>
      </c>
    </row>
    <row r="617" spans="2:10" s="147" customFormat="1" ht="40.5">
      <c r="B617" s="259" t="s">
        <v>291</v>
      </c>
      <c r="C617" s="234" t="s">
        <v>164</v>
      </c>
      <c r="D617" s="233" t="s">
        <v>28</v>
      </c>
      <c r="E617" s="233" t="s">
        <v>28</v>
      </c>
      <c r="F617" s="233" t="s">
        <v>28</v>
      </c>
      <c r="G617" s="11"/>
      <c r="H617" s="233" t="s">
        <v>28</v>
      </c>
      <c r="I617" s="233" t="s">
        <v>28</v>
      </c>
      <c r="J617" s="233" t="s">
        <v>28</v>
      </c>
    </row>
    <row r="618" spans="2:10" s="147" customFormat="1">
      <c r="B618" s="334" t="s">
        <v>140</v>
      </c>
      <c r="C618" s="334"/>
      <c r="D618" s="38"/>
      <c r="E618" s="38"/>
      <c r="F618" s="38"/>
      <c r="G618" s="38"/>
      <c r="H618" s="38"/>
      <c r="I618" s="38"/>
      <c r="J618" s="38"/>
    </row>
    <row r="619" spans="2:10" s="147" customFormat="1" ht="17.25" customHeight="1">
      <c r="B619" s="350" t="s">
        <v>264</v>
      </c>
      <c r="C619" s="350"/>
      <c r="D619" s="45"/>
      <c r="E619" s="45">
        <f t="shared" ref="E619:E620" si="32">D619</f>
        <v>0</v>
      </c>
      <c r="F619" s="45"/>
      <c r="G619" s="45">
        <f t="shared" ref="G619:G620" si="33">F619</f>
        <v>0</v>
      </c>
      <c r="H619" s="45"/>
      <c r="I619" s="45">
        <f t="shared" ref="I619" si="34">G619-H619</f>
        <v>0</v>
      </c>
      <c r="J619" s="11"/>
    </row>
    <row r="620" spans="2:10" s="147" customFormat="1" ht="94.5" customHeight="1">
      <c r="B620" s="348" t="s">
        <v>141</v>
      </c>
      <c r="C620" s="349"/>
      <c r="D620" s="174">
        <v>100000</v>
      </c>
      <c r="E620" s="129">
        <f t="shared" si="32"/>
        <v>100000</v>
      </c>
      <c r="F620" s="174">
        <v>40000</v>
      </c>
      <c r="G620" s="129">
        <f t="shared" si="33"/>
        <v>40000</v>
      </c>
      <c r="H620" s="129">
        <v>26592.17</v>
      </c>
      <c r="I620" s="174">
        <f>G620-H620</f>
        <v>13407.830000000002</v>
      </c>
      <c r="J620" s="239" t="s">
        <v>267</v>
      </c>
    </row>
    <row r="621" spans="2:10" s="147" customFormat="1"/>
    <row r="622" spans="2:10" s="147" customFormat="1"/>
    <row r="623" spans="2:10" s="147" customFormat="1" ht="16.5" customHeight="1">
      <c r="B623" s="149" t="s">
        <v>312</v>
      </c>
      <c r="C623" s="329" t="s">
        <v>66</v>
      </c>
      <c r="D623" s="329"/>
      <c r="E623" s="329"/>
      <c r="F623" s="276" t="s">
        <v>67</v>
      </c>
      <c r="G623" s="276"/>
      <c r="H623" s="279" t="s">
        <v>266</v>
      </c>
      <c r="I623" s="279"/>
      <c r="J623" s="279"/>
    </row>
    <row r="624" spans="2:10" s="147" customFormat="1">
      <c r="C624" s="8"/>
      <c r="D624" s="8"/>
      <c r="E624" s="1"/>
      <c r="F624" s="276" t="s">
        <v>68</v>
      </c>
      <c r="G624" s="276"/>
      <c r="H624" s="276" t="s">
        <v>69</v>
      </c>
      <c r="I624" s="276"/>
      <c r="J624" s="276"/>
    </row>
    <row r="625" spans="2:10" s="147" customFormat="1">
      <c r="B625" s="230" t="s">
        <v>70</v>
      </c>
      <c r="D625" s="8"/>
      <c r="E625" s="8"/>
      <c r="F625" s="8"/>
      <c r="G625" s="8"/>
    </row>
    <row r="626" spans="2:10" s="147" customFormat="1" ht="16.5" customHeight="1">
      <c r="C626" s="329" t="s">
        <v>71</v>
      </c>
      <c r="D626" s="329"/>
      <c r="E626" s="329"/>
      <c r="F626" s="276" t="s">
        <v>67</v>
      </c>
      <c r="G626" s="276"/>
      <c r="H626" s="279" t="s">
        <v>202</v>
      </c>
      <c r="I626" s="279"/>
      <c r="J626" s="279"/>
    </row>
    <row r="627" spans="2:10" s="147" customFormat="1">
      <c r="C627" s="8"/>
      <c r="D627" s="8"/>
      <c r="E627" s="8"/>
      <c r="F627" s="276" t="s">
        <v>68</v>
      </c>
      <c r="G627" s="276"/>
      <c r="H627" s="276" t="s">
        <v>69</v>
      </c>
      <c r="I627" s="276"/>
      <c r="J627" s="276"/>
    </row>
    <row r="628" spans="2:10">
      <c r="H628" s="13"/>
      <c r="I628" s="297" t="s">
        <v>126</v>
      </c>
      <c r="J628" s="297"/>
    </row>
    <row r="629" spans="2:10">
      <c r="F629" s="35"/>
      <c r="G629" s="35"/>
      <c r="H629" s="35"/>
    </row>
    <row r="630" spans="2:10">
      <c r="B630" s="298" t="s">
        <v>120</v>
      </c>
      <c r="C630" s="298"/>
      <c r="D630" s="298"/>
      <c r="E630" s="298"/>
      <c r="F630" s="298"/>
      <c r="G630" s="298"/>
      <c r="H630" s="298"/>
      <c r="I630" s="298"/>
    </row>
    <row r="631" spans="2:10">
      <c r="B631" s="298" t="s">
        <v>127</v>
      </c>
      <c r="C631" s="298"/>
      <c r="D631" s="298"/>
      <c r="E631" s="298"/>
      <c r="F631" s="298"/>
      <c r="G631" s="298"/>
      <c r="H631" s="298"/>
      <c r="I631" s="298"/>
    </row>
    <row r="632" spans="2:10">
      <c r="B632" s="298" t="s">
        <v>273</v>
      </c>
      <c r="C632" s="298"/>
      <c r="D632" s="298"/>
      <c r="E632" s="298"/>
      <c r="F632" s="298"/>
      <c r="G632" s="298"/>
      <c r="H632" s="298"/>
      <c r="I632" s="298"/>
    </row>
    <row r="633" spans="2:10">
      <c r="J633" s="12"/>
    </row>
    <row r="634" spans="2:10">
      <c r="B634" s="291" t="s">
        <v>29</v>
      </c>
      <c r="C634" s="34" t="s">
        <v>30</v>
      </c>
      <c r="D634" s="304" t="s">
        <v>144</v>
      </c>
      <c r="E634" s="293"/>
      <c r="F634" s="293"/>
      <c r="G634" s="293"/>
      <c r="H634" s="293"/>
      <c r="I634" s="305"/>
      <c r="J634" s="12"/>
    </row>
    <row r="635" spans="2:10">
      <c r="B635" s="291"/>
      <c r="C635" s="34" t="s">
        <v>31</v>
      </c>
      <c r="D635" s="289">
        <v>104021</v>
      </c>
      <c r="E635" s="289"/>
      <c r="F635" s="289"/>
      <c r="G635" s="289"/>
      <c r="H635" s="289"/>
      <c r="I635" s="289"/>
    </row>
    <row r="636" spans="2:10">
      <c r="B636" s="290"/>
      <c r="C636" s="290"/>
      <c r="D636" s="290"/>
      <c r="E636" s="290"/>
      <c r="F636" s="290"/>
      <c r="G636" s="290"/>
      <c r="H636" s="290"/>
      <c r="I636" s="290"/>
    </row>
    <row r="637" spans="2:10">
      <c r="B637" s="291" t="s">
        <v>32</v>
      </c>
      <c r="C637" s="34" t="s">
        <v>30</v>
      </c>
      <c r="D637" s="304" t="s">
        <v>144</v>
      </c>
      <c r="E637" s="293"/>
      <c r="F637" s="293"/>
      <c r="G637" s="293"/>
      <c r="H637" s="293"/>
      <c r="I637" s="305"/>
    </row>
    <row r="638" spans="2:10">
      <c r="B638" s="291"/>
      <c r="C638" s="34" t="s">
        <v>31</v>
      </c>
      <c r="D638" s="289">
        <v>104021</v>
      </c>
      <c r="E638" s="289"/>
      <c r="F638" s="289"/>
      <c r="G638" s="289"/>
      <c r="H638" s="289"/>
      <c r="I638" s="289"/>
    </row>
    <row r="639" spans="2:10">
      <c r="B639" s="293"/>
      <c r="C639" s="293"/>
      <c r="D639" s="293"/>
      <c r="E639" s="293"/>
      <c r="F639" s="293"/>
      <c r="G639" s="293"/>
      <c r="H639" s="293"/>
      <c r="I639" s="293"/>
    </row>
    <row r="640" spans="2:10">
      <c r="B640" s="291" t="s">
        <v>33</v>
      </c>
      <c r="C640" s="291"/>
      <c r="D640" s="289">
        <v>1006</v>
      </c>
      <c r="E640" s="289"/>
      <c r="F640" s="289"/>
      <c r="G640" s="289"/>
      <c r="H640" s="289"/>
      <c r="I640" s="289"/>
    </row>
    <row r="641" spans="2:10">
      <c r="B641" s="290"/>
      <c r="C641" s="290"/>
      <c r="D641" s="325"/>
      <c r="E641" s="325"/>
      <c r="F641" s="325"/>
      <c r="G641" s="325"/>
      <c r="H641" s="325"/>
    </row>
    <row r="642" spans="2:10">
      <c r="B642" s="291" t="s">
        <v>34</v>
      </c>
      <c r="C642" s="291"/>
      <c r="D642" s="289"/>
      <c r="E642" s="289"/>
      <c r="F642" s="289"/>
      <c r="G642" s="289"/>
      <c r="H642" s="289"/>
      <c r="I642" s="289"/>
    </row>
    <row r="643" spans="2:10">
      <c r="B643" s="293"/>
      <c r="C643" s="293"/>
      <c r="D643" s="293"/>
      <c r="E643" s="293"/>
      <c r="F643" s="293"/>
      <c r="G643" s="293"/>
      <c r="H643" s="293"/>
      <c r="I643" s="293"/>
    </row>
    <row r="644" spans="2:10">
      <c r="B644" s="294" t="s">
        <v>123</v>
      </c>
      <c r="C644" s="34" t="s">
        <v>37</v>
      </c>
      <c r="D644" s="326" t="s">
        <v>142</v>
      </c>
      <c r="E644" s="327"/>
      <c r="F644" s="327"/>
      <c r="G644" s="327"/>
      <c r="H644" s="327"/>
      <c r="I644" s="328"/>
    </row>
    <row r="645" spans="2:10">
      <c r="B645" s="294"/>
      <c r="C645" s="34" t="s">
        <v>38</v>
      </c>
      <c r="D645" s="326" t="s">
        <v>142</v>
      </c>
      <c r="E645" s="327"/>
      <c r="F645" s="327"/>
      <c r="G645" s="327"/>
      <c r="H645" s="327"/>
      <c r="I645" s="328"/>
    </row>
    <row r="646" spans="2:10">
      <c r="B646" s="294"/>
      <c r="C646" s="34" t="s">
        <v>39</v>
      </c>
      <c r="D646" s="289" t="s">
        <v>143</v>
      </c>
      <c r="E646" s="289"/>
      <c r="F646" s="289"/>
      <c r="G646" s="289"/>
      <c r="H646" s="289"/>
      <c r="I646" s="289"/>
    </row>
    <row r="647" spans="2:10">
      <c r="B647" s="290"/>
      <c r="C647" s="290"/>
      <c r="D647" s="325"/>
      <c r="E647" s="325"/>
      <c r="F647" s="325"/>
      <c r="G647" s="325"/>
      <c r="H647" s="325"/>
    </row>
    <row r="648" spans="2:10">
      <c r="B648" s="280" t="s">
        <v>124</v>
      </c>
      <c r="C648" s="34" t="s">
        <v>41</v>
      </c>
      <c r="D648" s="358" t="s">
        <v>189</v>
      </c>
      <c r="E648" s="359"/>
      <c r="F648" s="359"/>
      <c r="G648" s="359"/>
      <c r="H648" s="359"/>
      <c r="I648" s="360"/>
    </row>
    <row r="649" spans="2:10">
      <c r="B649" s="282"/>
      <c r="C649" s="34" t="s">
        <v>42</v>
      </c>
      <c r="D649" s="289">
        <v>1137</v>
      </c>
      <c r="E649" s="289"/>
      <c r="F649" s="289"/>
      <c r="G649" s="289"/>
      <c r="H649" s="289"/>
      <c r="I649" s="289"/>
    </row>
    <row r="650" spans="2:10">
      <c r="B650" s="282"/>
      <c r="C650" s="34" t="s">
        <v>43</v>
      </c>
      <c r="D650" s="286" t="s">
        <v>177</v>
      </c>
      <c r="E650" s="287"/>
      <c r="F650" s="287"/>
      <c r="G650" s="287"/>
      <c r="H650" s="287"/>
      <c r="I650" s="288"/>
    </row>
    <row r="651" spans="2:10">
      <c r="B651" s="284"/>
      <c r="C651" s="34" t="s">
        <v>44</v>
      </c>
      <c r="D651" s="289">
        <v>11001</v>
      </c>
      <c r="E651" s="289"/>
      <c r="F651" s="289"/>
      <c r="G651" s="289"/>
      <c r="H651" s="289"/>
      <c r="I651" s="289"/>
    </row>
    <row r="652" spans="2:10">
      <c r="B652" s="290"/>
      <c r="C652" s="290"/>
      <c r="D652" s="325"/>
      <c r="E652" s="325"/>
      <c r="F652" s="325"/>
      <c r="G652" s="325"/>
      <c r="H652" s="325"/>
    </row>
    <row r="653" spans="2:10">
      <c r="B653" s="291" t="s">
        <v>125</v>
      </c>
      <c r="C653" s="291"/>
      <c r="D653" s="289" t="s">
        <v>148</v>
      </c>
      <c r="E653" s="289"/>
      <c r="F653" s="289"/>
      <c r="G653" s="289"/>
      <c r="H653" s="289"/>
      <c r="I653" s="289"/>
    </row>
    <row r="655" spans="2:10" ht="27" customHeight="1">
      <c r="B655" s="38"/>
      <c r="C655" s="38"/>
      <c r="D655" s="330" t="s">
        <v>128</v>
      </c>
      <c r="E655" s="331"/>
      <c r="F655" s="330" t="s">
        <v>129</v>
      </c>
      <c r="G655" s="331"/>
      <c r="H655" s="332" t="s">
        <v>130</v>
      </c>
      <c r="I655" s="332" t="s">
        <v>131</v>
      </c>
      <c r="J655" s="332" t="s">
        <v>132</v>
      </c>
    </row>
    <row r="656" spans="2:10" ht="65.25" customHeight="1">
      <c r="B656" s="34" t="s">
        <v>133</v>
      </c>
      <c r="C656" s="41">
        <v>1137</v>
      </c>
      <c r="D656" s="3" t="s">
        <v>2</v>
      </c>
      <c r="E656" s="3" t="s">
        <v>134</v>
      </c>
      <c r="F656" s="3" t="s">
        <v>2</v>
      </c>
      <c r="G656" s="3" t="s">
        <v>134</v>
      </c>
      <c r="H656" s="333"/>
      <c r="I656" s="333"/>
      <c r="J656" s="333"/>
    </row>
    <row r="657" spans="2:10">
      <c r="B657" s="34" t="s">
        <v>135</v>
      </c>
      <c r="C657" s="41">
        <v>11001</v>
      </c>
      <c r="D657" s="3">
        <v>1</v>
      </c>
      <c r="E657" s="3">
        <v>2</v>
      </c>
      <c r="F657" s="3">
        <v>3</v>
      </c>
      <c r="G657" s="3">
        <v>4</v>
      </c>
      <c r="H657" s="3">
        <v>5</v>
      </c>
      <c r="I657" s="3">
        <v>6</v>
      </c>
      <c r="J657" s="3">
        <v>7</v>
      </c>
    </row>
    <row r="658" spans="2:10">
      <c r="B658" s="34" t="s">
        <v>136</v>
      </c>
      <c r="C658" s="286" t="s">
        <v>177</v>
      </c>
      <c r="D658" s="287"/>
      <c r="E658" s="287"/>
      <c r="F658" s="287"/>
      <c r="G658" s="287"/>
      <c r="H658" s="287"/>
      <c r="I658" s="287"/>
      <c r="J658" s="288"/>
    </row>
    <row r="659" spans="2:10" ht="42.75" customHeight="1">
      <c r="B659" s="34" t="s">
        <v>284</v>
      </c>
      <c r="C659" s="36" t="s">
        <v>178</v>
      </c>
      <c r="D659" s="39" t="s">
        <v>28</v>
      </c>
      <c r="E659" s="39" t="s">
        <v>28</v>
      </c>
      <c r="F659" s="39"/>
      <c r="G659" s="11"/>
      <c r="H659" s="39" t="s">
        <v>28</v>
      </c>
      <c r="I659" s="39" t="s">
        <v>28</v>
      </c>
      <c r="J659" s="39" t="s">
        <v>28</v>
      </c>
    </row>
    <row r="660" spans="2:10" ht="27">
      <c r="B660" s="34" t="s">
        <v>138</v>
      </c>
      <c r="C660" s="36" t="s">
        <v>158</v>
      </c>
      <c r="D660" s="39" t="s">
        <v>28</v>
      </c>
      <c r="E660" s="39" t="s">
        <v>28</v>
      </c>
      <c r="F660" s="39" t="s">
        <v>28</v>
      </c>
      <c r="G660" s="39" t="s">
        <v>27</v>
      </c>
      <c r="H660" s="39" t="s">
        <v>28</v>
      </c>
      <c r="I660" s="39" t="s">
        <v>28</v>
      </c>
      <c r="J660" s="39" t="s">
        <v>28</v>
      </c>
    </row>
    <row r="661" spans="2:10" ht="72.75" customHeight="1">
      <c r="B661" s="130" t="s">
        <v>213</v>
      </c>
      <c r="C661" s="36" t="s">
        <v>166</v>
      </c>
      <c r="D661" s="39" t="s">
        <v>28</v>
      </c>
      <c r="E661" s="39" t="s">
        <v>28</v>
      </c>
      <c r="F661" s="39" t="s">
        <v>28</v>
      </c>
      <c r="G661" s="11"/>
      <c r="H661" s="39" t="s">
        <v>28</v>
      </c>
      <c r="I661" s="39" t="s">
        <v>28</v>
      </c>
      <c r="J661" s="39" t="s">
        <v>28</v>
      </c>
    </row>
    <row r="662" spans="2:10">
      <c r="B662" s="334" t="s">
        <v>140</v>
      </c>
      <c r="C662" s="334"/>
      <c r="D662" s="38"/>
      <c r="E662" s="38"/>
      <c r="F662" s="38"/>
      <c r="G662" s="38"/>
      <c r="H662" s="38"/>
      <c r="I662" s="38"/>
      <c r="J662" s="38"/>
    </row>
    <row r="663" spans="2:10" ht="78" customHeight="1">
      <c r="B663" s="350" t="s">
        <v>292</v>
      </c>
      <c r="C663" s="350"/>
      <c r="D663" s="45">
        <v>1</v>
      </c>
      <c r="E663" s="45">
        <f t="shared" ref="E663:E665" si="35">D663</f>
        <v>1</v>
      </c>
      <c r="F663" s="45">
        <v>1</v>
      </c>
      <c r="G663" s="45">
        <f t="shared" ref="G663:G665" si="36">F663</f>
        <v>1</v>
      </c>
      <c r="H663" s="45">
        <v>1</v>
      </c>
      <c r="I663" s="45">
        <f t="shared" ref="I663:I670" si="37">G663-H663</f>
        <v>0</v>
      </c>
      <c r="J663" s="11"/>
    </row>
    <row r="664" spans="2:10" ht="31.5" customHeight="1">
      <c r="B664" s="350" t="s">
        <v>179</v>
      </c>
      <c r="C664" s="350"/>
      <c r="D664" s="45">
        <v>100</v>
      </c>
      <c r="E664" s="45">
        <f t="shared" si="35"/>
        <v>100</v>
      </c>
      <c r="F664" s="45">
        <v>100</v>
      </c>
      <c r="G664" s="45">
        <f t="shared" si="36"/>
        <v>100</v>
      </c>
      <c r="H664" s="45">
        <v>100</v>
      </c>
      <c r="I664" s="45">
        <f t="shared" si="37"/>
        <v>0</v>
      </c>
      <c r="J664" s="11"/>
    </row>
    <row r="665" spans="2:10" ht="30.75" customHeight="1">
      <c r="B665" s="350" t="s">
        <v>180</v>
      </c>
      <c r="C665" s="350"/>
      <c r="D665" s="45">
        <v>3</v>
      </c>
      <c r="E665" s="45">
        <f t="shared" si="35"/>
        <v>3</v>
      </c>
      <c r="F665" s="45">
        <v>3</v>
      </c>
      <c r="G665" s="45">
        <f t="shared" si="36"/>
        <v>3</v>
      </c>
      <c r="H665" s="45">
        <v>3</v>
      </c>
      <c r="I665" s="45">
        <f t="shared" si="37"/>
        <v>0</v>
      </c>
      <c r="J665" s="11"/>
    </row>
    <row r="666" spans="2:10" ht="28.5" customHeight="1">
      <c r="B666" s="350" t="s">
        <v>181</v>
      </c>
      <c r="C666" s="350"/>
      <c r="D666" s="45">
        <v>100</v>
      </c>
      <c r="E666" s="45">
        <f t="shared" ref="E666:E671" si="38">D666</f>
        <v>100</v>
      </c>
      <c r="F666" s="45">
        <v>100</v>
      </c>
      <c r="G666" s="45">
        <f>F666</f>
        <v>100</v>
      </c>
      <c r="H666" s="45">
        <v>100</v>
      </c>
      <c r="I666" s="45">
        <f t="shared" si="37"/>
        <v>0</v>
      </c>
      <c r="J666" s="11"/>
    </row>
    <row r="667" spans="2:10" s="147" customFormat="1" ht="74.25" customHeight="1">
      <c r="B667" s="350" t="s">
        <v>293</v>
      </c>
      <c r="C667" s="350"/>
      <c r="D667" s="45">
        <v>1</v>
      </c>
      <c r="E667" s="45">
        <f t="shared" si="38"/>
        <v>1</v>
      </c>
      <c r="F667" s="45">
        <v>1</v>
      </c>
      <c r="G667" s="45">
        <f>F667</f>
        <v>1</v>
      </c>
      <c r="H667" s="45">
        <v>1</v>
      </c>
      <c r="I667" s="45">
        <f t="shared" si="37"/>
        <v>0</v>
      </c>
      <c r="J667" s="11"/>
    </row>
    <row r="668" spans="2:10" s="147" customFormat="1" ht="28.5" customHeight="1">
      <c r="B668" s="350" t="s">
        <v>179</v>
      </c>
      <c r="C668" s="350"/>
      <c r="D668" s="45">
        <v>100</v>
      </c>
      <c r="E668" s="45">
        <f t="shared" si="38"/>
        <v>100</v>
      </c>
      <c r="F668" s="45">
        <v>100</v>
      </c>
      <c r="G668" s="45">
        <f>F668</f>
        <v>100</v>
      </c>
      <c r="H668" s="45">
        <v>100</v>
      </c>
      <c r="I668" s="45">
        <f t="shared" si="37"/>
        <v>0</v>
      </c>
      <c r="J668" s="11"/>
    </row>
    <row r="669" spans="2:10" s="147" customFormat="1" ht="28.5" customHeight="1">
      <c r="B669" s="350" t="s">
        <v>180</v>
      </c>
      <c r="C669" s="350"/>
      <c r="D669" s="45">
        <v>3</v>
      </c>
      <c r="E669" s="45">
        <f t="shared" si="38"/>
        <v>3</v>
      </c>
      <c r="F669" s="45">
        <v>3</v>
      </c>
      <c r="G669" s="45">
        <f>F669</f>
        <v>3</v>
      </c>
      <c r="H669" s="45">
        <v>3</v>
      </c>
      <c r="I669" s="45">
        <f t="shared" si="37"/>
        <v>0</v>
      </c>
      <c r="J669" s="11"/>
    </row>
    <row r="670" spans="2:10" s="147" customFormat="1" ht="28.5" customHeight="1">
      <c r="B670" s="350" t="s">
        <v>181</v>
      </c>
      <c r="C670" s="350"/>
      <c r="D670" s="45">
        <v>100</v>
      </c>
      <c r="E670" s="45">
        <f t="shared" si="38"/>
        <v>100</v>
      </c>
      <c r="F670" s="45">
        <v>100</v>
      </c>
      <c r="G670" s="45">
        <f>F670</f>
        <v>100</v>
      </c>
      <c r="H670" s="45">
        <v>100</v>
      </c>
      <c r="I670" s="45">
        <f t="shared" si="37"/>
        <v>0</v>
      </c>
      <c r="J670" s="11"/>
    </row>
    <row r="671" spans="2:10" ht="83.25" customHeight="1">
      <c r="B671" s="337" t="s">
        <v>141</v>
      </c>
      <c r="C671" s="337"/>
      <c r="D671" s="173">
        <v>19700</v>
      </c>
      <c r="E671" s="173">
        <f t="shared" si="38"/>
        <v>19700</v>
      </c>
      <c r="F671" s="173">
        <v>4925</v>
      </c>
      <c r="G671" s="173">
        <f t="shared" ref="G671" si="39">F671</f>
        <v>4925</v>
      </c>
      <c r="H671" s="173">
        <v>3200</v>
      </c>
      <c r="I671" s="173">
        <f>G671-H671</f>
        <v>1725</v>
      </c>
      <c r="J671" s="73" t="s">
        <v>313</v>
      </c>
    </row>
    <row r="673" spans="2:10" s="147" customFormat="1"/>
    <row r="675" spans="2:10" ht="16.5" customHeight="1">
      <c r="B675" s="149" t="s">
        <v>312</v>
      </c>
      <c r="C675" s="329" t="s">
        <v>66</v>
      </c>
      <c r="D675" s="329"/>
      <c r="E675" s="329"/>
      <c r="F675" s="276" t="s">
        <v>67</v>
      </c>
      <c r="G675" s="276"/>
      <c r="H675" s="279" t="s">
        <v>266</v>
      </c>
      <c r="I675" s="279"/>
      <c r="J675" s="279"/>
    </row>
    <row r="676" spans="2:10">
      <c r="C676" s="8"/>
      <c r="D676" s="8"/>
      <c r="E676" s="1"/>
      <c r="F676" s="276" t="s">
        <v>68</v>
      </c>
      <c r="G676" s="276"/>
      <c r="H676" s="276" t="s">
        <v>69</v>
      </c>
      <c r="I676" s="276"/>
      <c r="J676" s="276"/>
    </row>
    <row r="677" spans="2:10">
      <c r="B677" s="33" t="s">
        <v>70</v>
      </c>
      <c r="D677" s="8"/>
      <c r="E677" s="8"/>
      <c r="F677" s="8"/>
      <c r="G677" s="8"/>
    </row>
    <row r="678" spans="2:10" ht="16.5" customHeight="1">
      <c r="C678" s="329" t="s">
        <v>71</v>
      </c>
      <c r="D678" s="329"/>
      <c r="E678" s="329"/>
      <c r="F678" s="276" t="s">
        <v>67</v>
      </c>
      <c r="G678" s="276"/>
      <c r="H678" s="279" t="s">
        <v>202</v>
      </c>
      <c r="I678" s="279"/>
      <c r="J678" s="279"/>
    </row>
    <row r="679" spans="2:10">
      <c r="C679" s="8"/>
      <c r="D679" s="8"/>
      <c r="E679" s="8"/>
      <c r="F679" s="276" t="s">
        <v>68</v>
      </c>
      <c r="G679" s="276"/>
      <c r="H679" s="276" t="s">
        <v>69</v>
      </c>
      <c r="I679" s="276"/>
      <c r="J679" s="276"/>
    </row>
    <row r="681" spans="2:10">
      <c r="H681" s="13"/>
      <c r="I681" s="297" t="s">
        <v>126</v>
      </c>
      <c r="J681" s="297"/>
    </row>
    <row r="682" spans="2:10">
      <c r="F682" s="50"/>
      <c r="G682" s="50"/>
      <c r="H682" s="50"/>
    </row>
    <row r="683" spans="2:10">
      <c r="B683" s="298" t="s">
        <v>120</v>
      </c>
      <c r="C683" s="298"/>
      <c r="D683" s="298"/>
      <c r="E683" s="298"/>
      <c r="F683" s="298"/>
      <c r="G683" s="298"/>
      <c r="H683" s="298"/>
      <c r="I683" s="298"/>
    </row>
    <row r="684" spans="2:10">
      <c r="B684" s="298" t="s">
        <v>127</v>
      </c>
      <c r="C684" s="298"/>
      <c r="D684" s="298"/>
      <c r="E684" s="298"/>
      <c r="F684" s="298"/>
      <c r="G684" s="298"/>
      <c r="H684" s="298"/>
      <c r="I684" s="298"/>
    </row>
    <row r="685" spans="2:10">
      <c r="B685" s="298" t="s">
        <v>273</v>
      </c>
      <c r="C685" s="298"/>
      <c r="D685" s="298"/>
      <c r="E685" s="298"/>
      <c r="F685" s="298"/>
      <c r="G685" s="298"/>
      <c r="H685" s="298"/>
      <c r="I685" s="298"/>
    </row>
    <row r="686" spans="2:10">
      <c r="J686" s="12"/>
    </row>
    <row r="687" spans="2:10">
      <c r="B687" s="291" t="s">
        <v>29</v>
      </c>
      <c r="C687" s="49" t="s">
        <v>30</v>
      </c>
      <c r="D687" s="304" t="s">
        <v>144</v>
      </c>
      <c r="E687" s="293"/>
      <c r="F687" s="293"/>
      <c r="G687" s="293"/>
      <c r="H687" s="293"/>
      <c r="I687" s="305"/>
      <c r="J687" s="12"/>
    </row>
    <row r="688" spans="2:10">
      <c r="B688" s="291"/>
      <c r="C688" s="49" t="s">
        <v>31</v>
      </c>
      <c r="D688" s="289">
        <v>104021</v>
      </c>
      <c r="E688" s="289"/>
      <c r="F688" s="289"/>
      <c r="G688" s="289"/>
      <c r="H688" s="289"/>
      <c r="I688" s="289"/>
    </row>
    <row r="689" spans="2:9">
      <c r="B689" s="290"/>
      <c r="C689" s="290"/>
      <c r="D689" s="290"/>
      <c r="E689" s="290"/>
      <c r="F689" s="290"/>
      <c r="G689" s="290"/>
      <c r="H689" s="290"/>
      <c r="I689" s="290"/>
    </row>
    <row r="690" spans="2:9">
      <c r="B690" s="291" t="s">
        <v>32</v>
      </c>
      <c r="C690" s="49" t="s">
        <v>30</v>
      </c>
      <c r="D690" s="304" t="s">
        <v>144</v>
      </c>
      <c r="E690" s="293"/>
      <c r="F690" s="293"/>
      <c r="G690" s="293"/>
      <c r="H690" s="293"/>
      <c r="I690" s="305"/>
    </row>
    <row r="691" spans="2:9">
      <c r="B691" s="291"/>
      <c r="C691" s="49" t="s">
        <v>31</v>
      </c>
      <c r="D691" s="289">
        <v>104021</v>
      </c>
      <c r="E691" s="289"/>
      <c r="F691" s="289"/>
      <c r="G691" s="289"/>
      <c r="H691" s="289"/>
      <c r="I691" s="289"/>
    </row>
    <row r="692" spans="2:9">
      <c r="B692" s="293"/>
      <c r="C692" s="293"/>
      <c r="D692" s="293"/>
      <c r="E692" s="293"/>
      <c r="F692" s="293"/>
      <c r="G692" s="293"/>
      <c r="H692" s="293"/>
      <c r="I692" s="293"/>
    </row>
    <row r="693" spans="2:9">
      <c r="B693" s="291" t="s">
        <v>33</v>
      </c>
      <c r="C693" s="291"/>
      <c r="D693" s="289">
        <v>1006</v>
      </c>
      <c r="E693" s="289"/>
      <c r="F693" s="289"/>
      <c r="G693" s="289"/>
      <c r="H693" s="289"/>
      <c r="I693" s="289"/>
    </row>
    <row r="694" spans="2:9">
      <c r="B694" s="290"/>
      <c r="C694" s="290"/>
      <c r="D694" s="325"/>
      <c r="E694" s="325"/>
      <c r="F694" s="325"/>
      <c r="G694" s="325"/>
      <c r="H694" s="325"/>
    </row>
    <row r="695" spans="2:9">
      <c r="B695" s="291" t="s">
        <v>34</v>
      </c>
      <c r="C695" s="291"/>
      <c r="D695" s="289"/>
      <c r="E695" s="289"/>
      <c r="F695" s="289"/>
      <c r="G695" s="289"/>
      <c r="H695" s="289"/>
      <c r="I695" s="289"/>
    </row>
    <row r="696" spans="2:9">
      <c r="B696" s="293"/>
      <c r="C696" s="293"/>
      <c r="D696" s="293"/>
      <c r="E696" s="293"/>
      <c r="F696" s="293"/>
      <c r="G696" s="293"/>
      <c r="H696" s="293"/>
      <c r="I696" s="293"/>
    </row>
    <row r="697" spans="2:9">
      <c r="B697" s="294" t="s">
        <v>123</v>
      </c>
      <c r="C697" s="49" t="s">
        <v>37</v>
      </c>
      <c r="D697" s="326" t="s">
        <v>142</v>
      </c>
      <c r="E697" s="327"/>
      <c r="F697" s="327"/>
      <c r="G697" s="327"/>
      <c r="H697" s="327"/>
      <c r="I697" s="328"/>
    </row>
    <row r="698" spans="2:9">
      <c r="B698" s="294"/>
      <c r="C698" s="49" t="s">
        <v>38</v>
      </c>
      <c r="D698" s="326" t="s">
        <v>142</v>
      </c>
      <c r="E698" s="327"/>
      <c r="F698" s="327"/>
      <c r="G698" s="327"/>
      <c r="H698" s="327"/>
      <c r="I698" s="328"/>
    </row>
    <row r="699" spans="2:9">
      <c r="B699" s="294"/>
      <c r="C699" s="49" t="s">
        <v>39</v>
      </c>
      <c r="D699" s="289" t="s">
        <v>143</v>
      </c>
      <c r="E699" s="289"/>
      <c r="F699" s="289"/>
      <c r="G699" s="289"/>
      <c r="H699" s="289"/>
      <c r="I699" s="289"/>
    </row>
    <row r="700" spans="2:9">
      <c r="B700" s="290"/>
      <c r="C700" s="290"/>
      <c r="D700" s="325"/>
      <c r="E700" s="325"/>
      <c r="F700" s="325"/>
      <c r="G700" s="325"/>
      <c r="H700" s="325"/>
    </row>
    <row r="701" spans="2:9" ht="16.5" customHeight="1">
      <c r="B701" s="280" t="s">
        <v>124</v>
      </c>
      <c r="C701" s="49" t="s">
        <v>41</v>
      </c>
      <c r="D701" s="358" t="s">
        <v>189</v>
      </c>
      <c r="E701" s="359"/>
      <c r="F701" s="359"/>
      <c r="G701" s="359"/>
      <c r="H701" s="359"/>
      <c r="I701" s="360"/>
    </row>
    <row r="702" spans="2:9">
      <c r="B702" s="282"/>
      <c r="C702" s="49" t="s">
        <v>42</v>
      </c>
      <c r="D702" s="289">
        <v>1137</v>
      </c>
      <c r="E702" s="289"/>
      <c r="F702" s="289"/>
      <c r="G702" s="289"/>
      <c r="H702" s="289"/>
      <c r="I702" s="289"/>
    </row>
    <row r="703" spans="2:9" ht="27.75" customHeight="1">
      <c r="B703" s="282"/>
      <c r="C703" s="49" t="s">
        <v>43</v>
      </c>
      <c r="D703" s="286" t="s">
        <v>217</v>
      </c>
      <c r="E703" s="287"/>
      <c r="F703" s="287"/>
      <c r="G703" s="287"/>
      <c r="H703" s="287"/>
      <c r="I703" s="288"/>
    </row>
    <row r="704" spans="2:9">
      <c r="B704" s="284"/>
      <c r="C704" s="49" t="s">
        <v>44</v>
      </c>
      <c r="D704" s="289">
        <v>11003</v>
      </c>
      <c r="E704" s="289"/>
      <c r="F704" s="289"/>
      <c r="G704" s="289"/>
      <c r="H704" s="289"/>
      <c r="I704" s="289"/>
    </row>
    <row r="705" spans="2:10">
      <c r="B705" s="290"/>
      <c r="C705" s="290"/>
      <c r="D705" s="325"/>
      <c r="E705" s="325"/>
      <c r="F705" s="325"/>
      <c r="G705" s="325"/>
      <c r="H705" s="325"/>
    </row>
    <row r="706" spans="2:10">
      <c r="B706" s="291" t="s">
        <v>125</v>
      </c>
      <c r="C706" s="291"/>
      <c r="D706" s="289" t="s">
        <v>148</v>
      </c>
      <c r="E706" s="289"/>
      <c r="F706" s="289"/>
      <c r="G706" s="289"/>
      <c r="H706" s="289"/>
      <c r="I706" s="289"/>
    </row>
    <row r="708" spans="2:10" ht="41.25" customHeight="1">
      <c r="B708" s="38"/>
      <c r="C708" s="38"/>
      <c r="D708" s="330" t="s">
        <v>128</v>
      </c>
      <c r="E708" s="331"/>
      <c r="F708" s="330" t="s">
        <v>129</v>
      </c>
      <c r="G708" s="331"/>
      <c r="H708" s="332" t="s">
        <v>130</v>
      </c>
      <c r="I708" s="332" t="s">
        <v>131</v>
      </c>
      <c r="J708" s="332" t="s">
        <v>132</v>
      </c>
    </row>
    <row r="709" spans="2:10" ht="27">
      <c r="B709" s="49" t="s">
        <v>133</v>
      </c>
      <c r="C709" s="52">
        <v>1137</v>
      </c>
      <c r="D709" s="3" t="s">
        <v>2</v>
      </c>
      <c r="E709" s="3" t="s">
        <v>134</v>
      </c>
      <c r="F709" s="3" t="s">
        <v>2</v>
      </c>
      <c r="G709" s="3" t="s">
        <v>134</v>
      </c>
      <c r="H709" s="333"/>
      <c r="I709" s="333"/>
      <c r="J709" s="333"/>
    </row>
    <row r="710" spans="2:10">
      <c r="B710" s="49" t="s">
        <v>135</v>
      </c>
      <c r="C710" s="52">
        <v>11003</v>
      </c>
      <c r="D710" s="3">
        <v>1</v>
      </c>
      <c r="E710" s="3">
        <v>2</v>
      </c>
      <c r="F710" s="3">
        <v>3</v>
      </c>
      <c r="G710" s="3">
        <v>4</v>
      </c>
      <c r="H710" s="3">
        <v>5</v>
      </c>
      <c r="I710" s="3">
        <v>6</v>
      </c>
      <c r="J710" s="3">
        <v>7</v>
      </c>
    </row>
    <row r="711" spans="2:10" ht="33.75" customHeight="1">
      <c r="B711" s="49" t="s">
        <v>136</v>
      </c>
      <c r="C711" s="286" t="s">
        <v>217</v>
      </c>
      <c r="D711" s="287"/>
      <c r="E711" s="287"/>
      <c r="F711" s="287"/>
      <c r="G711" s="287"/>
      <c r="H711" s="287"/>
      <c r="I711" s="287"/>
      <c r="J711" s="288"/>
    </row>
    <row r="712" spans="2:10" ht="60" customHeight="1">
      <c r="B712" s="49" t="s">
        <v>284</v>
      </c>
      <c r="C712" s="272" t="s">
        <v>246</v>
      </c>
      <c r="D712" s="39" t="s">
        <v>28</v>
      </c>
      <c r="E712" s="39" t="s">
        <v>28</v>
      </c>
      <c r="F712" s="39"/>
      <c r="G712" s="11"/>
      <c r="H712" s="39" t="s">
        <v>28</v>
      </c>
      <c r="I712" s="39" t="s">
        <v>28</v>
      </c>
      <c r="J712" s="39" t="s">
        <v>28</v>
      </c>
    </row>
    <row r="713" spans="2:10" ht="27">
      <c r="B713" s="49" t="s">
        <v>138</v>
      </c>
      <c r="C713" s="51" t="s">
        <v>158</v>
      </c>
      <c r="D713" s="39" t="s">
        <v>28</v>
      </c>
      <c r="E713" s="39" t="s">
        <v>28</v>
      </c>
      <c r="F713" s="39" t="s">
        <v>28</v>
      </c>
      <c r="G713" s="39" t="s">
        <v>27</v>
      </c>
      <c r="H713" s="39" t="s">
        <v>28</v>
      </c>
      <c r="I713" s="39" t="s">
        <v>28</v>
      </c>
      <c r="J713" s="39" t="s">
        <v>28</v>
      </c>
    </row>
    <row r="714" spans="2:10" ht="75.75" customHeight="1">
      <c r="B714" s="130" t="s">
        <v>213</v>
      </c>
      <c r="C714" s="51" t="s">
        <v>166</v>
      </c>
      <c r="D714" s="39" t="s">
        <v>28</v>
      </c>
      <c r="E714" s="39" t="s">
        <v>28</v>
      </c>
      <c r="F714" s="39" t="s">
        <v>28</v>
      </c>
      <c r="G714" s="11"/>
      <c r="H714" s="39" t="s">
        <v>28</v>
      </c>
      <c r="I714" s="39" t="s">
        <v>28</v>
      </c>
      <c r="J714" s="39" t="s">
        <v>28</v>
      </c>
    </row>
    <row r="715" spans="2:10">
      <c r="B715" s="334" t="s">
        <v>140</v>
      </c>
      <c r="C715" s="334"/>
      <c r="D715" s="38"/>
      <c r="E715" s="38"/>
      <c r="F715" s="38"/>
      <c r="G715" s="38"/>
      <c r="H715" s="38"/>
      <c r="I715" s="38"/>
      <c r="J715" s="38"/>
    </row>
    <row r="716" spans="2:10" ht="60" customHeight="1">
      <c r="B716" s="350" t="s">
        <v>294</v>
      </c>
      <c r="C716" s="350"/>
      <c r="D716" s="45">
        <v>100</v>
      </c>
      <c r="E716" s="45">
        <f t="shared" ref="E716:E721" si="40">D716</f>
        <v>100</v>
      </c>
      <c r="F716" s="45">
        <v>100</v>
      </c>
      <c r="G716" s="45">
        <f t="shared" ref="G716:G719" si="41">F716</f>
        <v>100</v>
      </c>
      <c r="H716" s="45">
        <v>100</v>
      </c>
      <c r="I716" s="45">
        <f>G716-H716</f>
        <v>0</v>
      </c>
      <c r="J716" s="11"/>
    </row>
    <row r="717" spans="2:10" ht="72" customHeight="1">
      <c r="B717" s="350" t="s">
        <v>295</v>
      </c>
      <c r="C717" s="350"/>
      <c r="D717" s="45">
        <v>2</v>
      </c>
      <c r="E717" s="45">
        <f t="shared" si="40"/>
        <v>2</v>
      </c>
      <c r="F717" s="45">
        <v>2</v>
      </c>
      <c r="G717" s="45">
        <f t="shared" si="41"/>
        <v>2</v>
      </c>
      <c r="H717" s="45">
        <v>2</v>
      </c>
      <c r="I717" s="45">
        <f t="shared" ref="I717:I720" si="42">G717-H717</f>
        <v>0</v>
      </c>
      <c r="J717" s="11"/>
    </row>
    <row r="718" spans="2:10" ht="30.75" customHeight="1">
      <c r="B718" s="350" t="s">
        <v>179</v>
      </c>
      <c r="C718" s="350"/>
      <c r="D718" s="45">
        <v>100</v>
      </c>
      <c r="E718" s="45">
        <f t="shared" si="40"/>
        <v>100</v>
      </c>
      <c r="F718" s="45">
        <v>100</v>
      </c>
      <c r="G718" s="45">
        <f t="shared" si="41"/>
        <v>100</v>
      </c>
      <c r="H718" s="45">
        <v>100</v>
      </c>
      <c r="I718" s="45">
        <f t="shared" si="42"/>
        <v>0</v>
      </c>
      <c r="J718" s="11"/>
    </row>
    <row r="719" spans="2:10" ht="29.25" customHeight="1">
      <c r="B719" s="350" t="s">
        <v>180</v>
      </c>
      <c r="C719" s="350"/>
      <c r="D719" s="45">
        <v>3</v>
      </c>
      <c r="E719" s="45">
        <f t="shared" si="40"/>
        <v>3</v>
      </c>
      <c r="F719" s="45">
        <v>3</v>
      </c>
      <c r="G719" s="45">
        <f t="shared" si="41"/>
        <v>3</v>
      </c>
      <c r="H719" s="45">
        <v>3</v>
      </c>
      <c r="I719" s="45">
        <f t="shared" si="42"/>
        <v>0</v>
      </c>
      <c r="J719" s="11"/>
    </row>
    <row r="720" spans="2:10" ht="30" customHeight="1">
      <c r="B720" s="350" t="s">
        <v>181</v>
      </c>
      <c r="C720" s="350"/>
      <c r="D720" s="45">
        <v>100</v>
      </c>
      <c r="E720" s="45">
        <f t="shared" si="40"/>
        <v>100</v>
      </c>
      <c r="F720" s="45">
        <v>100</v>
      </c>
      <c r="G720" s="45">
        <f>F720</f>
        <v>100</v>
      </c>
      <c r="H720" s="45">
        <v>100</v>
      </c>
      <c r="I720" s="45">
        <f t="shared" si="42"/>
        <v>0</v>
      </c>
      <c r="J720" s="11"/>
    </row>
    <row r="721" spans="2:11" s="131" customFormat="1" ht="84" customHeight="1">
      <c r="B721" s="361" t="s">
        <v>141</v>
      </c>
      <c r="C721" s="361"/>
      <c r="D721" s="176">
        <v>99600</v>
      </c>
      <c r="E721" s="176">
        <f t="shared" si="40"/>
        <v>99600</v>
      </c>
      <c r="F721" s="176">
        <v>24900</v>
      </c>
      <c r="G721" s="176">
        <f>F721</f>
        <v>24900</v>
      </c>
      <c r="H721" s="176">
        <v>16544.21</v>
      </c>
      <c r="I721" s="176">
        <f>G721-H721</f>
        <v>8355.7900000000009</v>
      </c>
      <c r="J721" s="73" t="s">
        <v>313</v>
      </c>
      <c r="K721" s="154"/>
    </row>
    <row r="723" spans="2:11" s="147" customFormat="1"/>
    <row r="724" spans="2:11" s="147" customFormat="1"/>
    <row r="725" spans="2:11" ht="16.5" customHeight="1">
      <c r="B725" s="149" t="s">
        <v>312</v>
      </c>
      <c r="C725" s="329" t="s">
        <v>66</v>
      </c>
      <c r="D725" s="329"/>
      <c r="E725" s="329"/>
      <c r="F725" s="276" t="s">
        <v>67</v>
      </c>
      <c r="G725" s="276"/>
      <c r="H725" s="279" t="s">
        <v>266</v>
      </c>
      <c r="I725" s="279"/>
      <c r="J725" s="279"/>
    </row>
    <row r="726" spans="2:11">
      <c r="C726" s="8"/>
      <c r="D726" s="8"/>
      <c r="E726" s="1"/>
      <c r="F726" s="276" t="s">
        <v>68</v>
      </c>
      <c r="G726" s="276"/>
      <c r="H726" s="276" t="s">
        <v>69</v>
      </c>
      <c r="I726" s="276"/>
      <c r="J726" s="276"/>
    </row>
    <row r="727" spans="2:11">
      <c r="B727" s="48" t="s">
        <v>70</v>
      </c>
      <c r="D727" s="8"/>
      <c r="E727" s="8"/>
      <c r="F727" s="8"/>
      <c r="G727" s="8"/>
    </row>
    <row r="728" spans="2:11" ht="16.5" customHeight="1">
      <c r="C728" s="329" t="s">
        <v>71</v>
      </c>
      <c r="D728" s="329"/>
      <c r="E728" s="329"/>
      <c r="F728" s="276" t="s">
        <v>67</v>
      </c>
      <c r="G728" s="276"/>
      <c r="H728" s="279" t="s">
        <v>202</v>
      </c>
      <c r="I728" s="279"/>
      <c r="J728" s="279"/>
    </row>
    <row r="729" spans="2:11">
      <c r="C729" s="8"/>
      <c r="D729" s="8"/>
      <c r="E729" s="8"/>
      <c r="F729" s="276" t="s">
        <v>68</v>
      </c>
      <c r="G729" s="276"/>
      <c r="H729" s="276" t="s">
        <v>69</v>
      </c>
      <c r="I729" s="276"/>
      <c r="J729" s="276"/>
    </row>
    <row r="731" spans="2:11" s="147" customFormat="1" ht="12.75" customHeight="1">
      <c r="C731" s="8"/>
      <c r="D731" s="8"/>
      <c r="E731" s="8"/>
      <c r="F731" s="242"/>
      <c r="G731" s="242"/>
      <c r="H731" s="242"/>
      <c r="I731" s="242"/>
      <c r="J731" s="242"/>
    </row>
    <row r="732" spans="2:11">
      <c r="H732" s="13"/>
      <c r="I732" s="297" t="s">
        <v>126</v>
      </c>
      <c r="J732" s="297"/>
    </row>
    <row r="733" spans="2:11">
      <c r="F733" s="76"/>
      <c r="G733" s="76"/>
      <c r="H733" s="76"/>
    </row>
    <row r="734" spans="2:11">
      <c r="B734" s="298" t="s">
        <v>120</v>
      </c>
      <c r="C734" s="298"/>
      <c r="D734" s="298"/>
      <c r="E734" s="298"/>
      <c r="F734" s="298"/>
      <c r="G734" s="298"/>
      <c r="H734" s="298"/>
      <c r="I734" s="298"/>
    </row>
    <row r="735" spans="2:11">
      <c r="B735" s="298" t="s">
        <v>127</v>
      </c>
      <c r="C735" s="298"/>
      <c r="D735" s="298"/>
      <c r="E735" s="298"/>
      <c r="F735" s="298"/>
      <c r="G735" s="298"/>
      <c r="H735" s="298"/>
      <c r="I735" s="298"/>
    </row>
    <row r="736" spans="2:11">
      <c r="B736" s="298" t="s">
        <v>273</v>
      </c>
      <c r="C736" s="298"/>
      <c r="D736" s="298"/>
      <c r="E736" s="298"/>
      <c r="F736" s="298"/>
      <c r="G736" s="298"/>
      <c r="H736" s="298"/>
      <c r="I736" s="298"/>
    </row>
    <row r="737" spans="2:10">
      <c r="J737" s="12"/>
    </row>
    <row r="738" spans="2:10" ht="21" customHeight="1">
      <c r="B738" s="291" t="s">
        <v>29</v>
      </c>
      <c r="C738" s="75" t="s">
        <v>30</v>
      </c>
      <c r="D738" s="304" t="s">
        <v>144</v>
      </c>
      <c r="E738" s="293"/>
      <c r="F738" s="293"/>
      <c r="G738" s="293"/>
      <c r="H738" s="293"/>
      <c r="I738" s="305"/>
      <c r="J738" s="12"/>
    </row>
    <row r="739" spans="2:10">
      <c r="B739" s="291"/>
      <c r="C739" s="75" t="s">
        <v>31</v>
      </c>
      <c r="D739" s="289">
        <v>104021</v>
      </c>
      <c r="E739" s="289"/>
      <c r="F739" s="289"/>
      <c r="G739" s="289"/>
      <c r="H739" s="289"/>
      <c r="I739" s="289"/>
    </row>
    <row r="740" spans="2:10">
      <c r="B740" s="290"/>
      <c r="C740" s="290"/>
      <c r="D740" s="290"/>
      <c r="E740" s="290"/>
      <c r="F740" s="290"/>
      <c r="G740" s="290"/>
      <c r="H740" s="290"/>
      <c r="I740" s="290"/>
    </row>
    <row r="741" spans="2:10" ht="21" customHeight="1">
      <c r="B741" s="291" t="s">
        <v>32</v>
      </c>
      <c r="C741" s="75" t="s">
        <v>30</v>
      </c>
      <c r="D741" s="304" t="s">
        <v>144</v>
      </c>
      <c r="E741" s="293"/>
      <c r="F741" s="293"/>
      <c r="G741" s="293"/>
      <c r="H741" s="293"/>
      <c r="I741" s="305"/>
    </row>
    <row r="742" spans="2:10">
      <c r="B742" s="291"/>
      <c r="C742" s="75" t="s">
        <v>31</v>
      </c>
      <c r="D742" s="289">
        <v>104021</v>
      </c>
      <c r="E742" s="289"/>
      <c r="F742" s="289"/>
      <c r="G742" s="289"/>
      <c r="H742" s="289"/>
      <c r="I742" s="289"/>
    </row>
    <row r="743" spans="2:10">
      <c r="B743" s="293"/>
      <c r="C743" s="293"/>
      <c r="D743" s="293"/>
      <c r="E743" s="293"/>
      <c r="F743" s="293"/>
      <c r="G743" s="293"/>
      <c r="H743" s="293"/>
      <c r="I743" s="293"/>
    </row>
    <row r="744" spans="2:10" ht="20.25" customHeight="1">
      <c r="B744" s="291" t="s">
        <v>33</v>
      </c>
      <c r="C744" s="291"/>
      <c r="D744" s="304" t="s">
        <v>144</v>
      </c>
      <c r="E744" s="293"/>
      <c r="F744" s="293"/>
      <c r="G744" s="293"/>
      <c r="H744" s="293"/>
      <c r="I744" s="305"/>
    </row>
    <row r="745" spans="2:10">
      <c r="B745" s="290"/>
      <c r="C745" s="290"/>
      <c r="D745" s="325"/>
      <c r="E745" s="325"/>
      <c r="F745" s="325"/>
      <c r="G745" s="325"/>
      <c r="H745" s="325"/>
    </row>
    <row r="746" spans="2:10">
      <c r="B746" s="291" t="s">
        <v>34</v>
      </c>
      <c r="C746" s="291"/>
      <c r="D746" s="289">
        <v>1006</v>
      </c>
      <c r="E746" s="289"/>
      <c r="F746" s="289"/>
      <c r="G746" s="289"/>
      <c r="H746" s="289"/>
      <c r="I746" s="289"/>
    </row>
    <row r="747" spans="2:10">
      <c r="B747" s="293"/>
      <c r="C747" s="293"/>
      <c r="D747" s="293"/>
      <c r="E747" s="293"/>
      <c r="F747" s="293"/>
      <c r="G747" s="293"/>
      <c r="H747" s="293"/>
      <c r="I747" s="293"/>
    </row>
    <row r="748" spans="2:10">
      <c r="B748" s="294" t="s">
        <v>123</v>
      </c>
      <c r="C748" s="75" t="s">
        <v>37</v>
      </c>
      <c r="D748" s="315" t="s">
        <v>157</v>
      </c>
      <c r="E748" s="316"/>
      <c r="F748" s="316"/>
      <c r="G748" s="316"/>
      <c r="H748" s="316"/>
      <c r="I748" s="317"/>
    </row>
    <row r="749" spans="2:10">
      <c r="B749" s="294"/>
      <c r="C749" s="75" t="s">
        <v>38</v>
      </c>
      <c r="D749" s="315" t="s">
        <v>149</v>
      </c>
      <c r="E749" s="316"/>
      <c r="F749" s="316"/>
      <c r="G749" s="316"/>
      <c r="H749" s="316"/>
      <c r="I749" s="317"/>
    </row>
    <row r="750" spans="2:10">
      <c r="B750" s="294"/>
      <c r="C750" s="75" t="s">
        <v>39</v>
      </c>
      <c r="D750" s="315" t="s">
        <v>142</v>
      </c>
      <c r="E750" s="316"/>
      <c r="F750" s="316"/>
      <c r="G750" s="316"/>
      <c r="H750" s="316"/>
      <c r="I750" s="317"/>
    </row>
    <row r="751" spans="2:10">
      <c r="B751" s="290"/>
      <c r="C751" s="290"/>
      <c r="D751" s="325"/>
      <c r="E751" s="325"/>
      <c r="F751" s="325"/>
      <c r="G751" s="325"/>
      <c r="H751" s="325"/>
    </row>
    <row r="752" spans="2:10" ht="30" customHeight="1">
      <c r="B752" s="280" t="s">
        <v>124</v>
      </c>
      <c r="C752" s="75" t="s">
        <v>41</v>
      </c>
      <c r="D752" s="286" t="s">
        <v>145</v>
      </c>
      <c r="E752" s="287"/>
      <c r="F752" s="287"/>
      <c r="G752" s="287"/>
      <c r="H752" s="287"/>
      <c r="I752" s="288"/>
    </row>
    <row r="753" spans="2:10">
      <c r="B753" s="282"/>
      <c r="C753" s="75" t="s">
        <v>42</v>
      </c>
      <c r="D753" s="289">
        <v>1108</v>
      </c>
      <c r="E753" s="289"/>
      <c r="F753" s="289"/>
      <c r="G753" s="289"/>
      <c r="H753" s="289"/>
      <c r="I753" s="289"/>
    </row>
    <row r="754" spans="2:10" ht="39.75" customHeight="1">
      <c r="B754" s="282"/>
      <c r="C754" s="75" t="s">
        <v>43</v>
      </c>
      <c r="D754" s="286" t="s">
        <v>191</v>
      </c>
      <c r="E754" s="287"/>
      <c r="F754" s="287"/>
      <c r="G754" s="287"/>
      <c r="H754" s="287"/>
      <c r="I754" s="288"/>
    </row>
    <row r="755" spans="2:10">
      <c r="B755" s="284"/>
      <c r="C755" s="75" t="s">
        <v>44</v>
      </c>
      <c r="D755" s="289">
        <v>11005</v>
      </c>
      <c r="E755" s="289"/>
      <c r="F755" s="289"/>
      <c r="G755" s="289"/>
      <c r="H755" s="289"/>
      <c r="I755" s="289"/>
    </row>
    <row r="756" spans="2:10">
      <c r="B756" s="290"/>
      <c r="C756" s="290"/>
      <c r="D756" s="325"/>
      <c r="E756" s="325"/>
      <c r="F756" s="325"/>
      <c r="G756" s="325"/>
      <c r="H756" s="325"/>
    </row>
    <row r="757" spans="2:10">
      <c r="B757" s="291" t="s">
        <v>125</v>
      </c>
      <c r="C757" s="291"/>
      <c r="D757" s="289" t="s">
        <v>148</v>
      </c>
      <c r="E757" s="289"/>
      <c r="F757" s="289"/>
      <c r="G757" s="289"/>
      <c r="H757" s="289"/>
      <c r="I757" s="289"/>
    </row>
    <row r="759" spans="2:10" ht="38.25" customHeight="1">
      <c r="B759" s="38"/>
      <c r="C759" s="38"/>
      <c r="D759" s="330" t="s">
        <v>128</v>
      </c>
      <c r="E759" s="331"/>
      <c r="F759" s="330" t="s">
        <v>129</v>
      </c>
      <c r="G759" s="331"/>
      <c r="H759" s="332" t="s">
        <v>130</v>
      </c>
      <c r="I759" s="332" t="s">
        <v>131</v>
      </c>
      <c r="J759" s="332" t="s">
        <v>132</v>
      </c>
    </row>
    <row r="760" spans="2:10" ht="61.5" customHeight="1">
      <c r="B760" s="75" t="s">
        <v>133</v>
      </c>
      <c r="C760" s="78">
        <v>1108</v>
      </c>
      <c r="D760" s="3" t="s">
        <v>2</v>
      </c>
      <c r="E760" s="3" t="s">
        <v>134</v>
      </c>
      <c r="F760" s="3" t="s">
        <v>2</v>
      </c>
      <c r="G760" s="3" t="s">
        <v>134</v>
      </c>
      <c r="H760" s="333"/>
      <c r="I760" s="333"/>
      <c r="J760" s="333"/>
    </row>
    <row r="761" spans="2:10" ht="25.5" customHeight="1">
      <c r="B761" s="75" t="s">
        <v>135</v>
      </c>
      <c r="C761" s="78">
        <v>11005</v>
      </c>
      <c r="D761" s="3">
        <v>1</v>
      </c>
      <c r="E761" s="3">
        <v>2</v>
      </c>
      <c r="F761" s="3">
        <v>3</v>
      </c>
      <c r="G761" s="3">
        <v>4</v>
      </c>
      <c r="H761" s="3">
        <v>5</v>
      </c>
      <c r="I761" s="3">
        <v>6</v>
      </c>
      <c r="J761" s="3">
        <v>7</v>
      </c>
    </row>
    <row r="762" spans="2:10" ht="48.75" customHeight="1">
      <c r="B762" s="75" t="s">
        <v>136</v>
      </c>
      <c r="C762" s="286" t="s">
        <v>191</v>
      </c>
      <c r="D762" s="287"/>
      <c r="E762" s="287"/>
      <c r="F762" s="287"/>
      <c r="G762" s="287"/>
      <c r="H762" s="287"/>
      <c r="I762" s="287"/>
      <c r="J762" s="288"/>
    </row>
    <row r="763" spans="2:10" ht="152.25" customHeight="1">
      <c r="B763" s="75" t="s">
        <v>137</v>
      </c>
      <c r="C763" s="77" t="s">
        <v>191</v>
      </c>
      <c r="D763" s="39" t="s">
        <v>28</v>
      </c>
      <c r="E763" s="39" t="s">
        <v>28</v>
      </c>
      <c r="F763" s="39" t="s">
        <v>28</v>
      </c>
      <c r="G763" s="11"/>
      <c r="H763" s="39" t="s">
        <v>28</v>
      </c>
      <c r="I763" s="39" t="s">
        <v>28</v>
      </c>
      <c r="J763" s="39" t="s">
        <v>28</v>
      </c>
    </row>
    <row r="764" spans="2:10" ht="26.25" customHeight="1">
      <c r="B764" s="75" t="s">
        <v>138</v>
      </c>
      <c r="C764" s="77"/>
      <c r="D764" s="39" t="s">
        <v>28</v>
      </c>
      <c r="E764" s="39" t="s">
        <v>28</v>
      </c>
      <c r="F764" s="39" t="s">
        <v>28</v>
      </c>
      <c r="G764" s="39" t="s">
        <v>27</v>
      </c>
      <c r="H764" s="39" t="s">
        <v>28</v>
      </c>
      <c r="I764" s="39" t="s">
        <v>28</v>
      </c>
      <c r="J764" s="39" t="s">
        <v>28</v>
      </c>
    </row>
    <row r="765" spans="2:10" ht="39.75" customHeight="1">
      <c r="B765" s="2" t="s">
        <v>139</v>
      </c>
      <c r="C765" s="77" t="s">
        <v>164</v>
      </c>
      <c r="D765" s="39" t="s">
        <v>28</v>
      </c>
      <c r="E765" s="39" t="s">
        <v>28</v>
      </c>
      <c r="F765" s="39" t="s">
        <v>28</v>
      </c>
      <c r="G765" s="11"/>
      <c r="H765" s="39" t="s">
        <v>28</v>
      </c>
      <c r="I765" s="39" t="s">
        <v>28</v>
      </c>
      <c r="J765" s="39" t="s">
        <v>28</v>
      </c>
    </row>
    <row r="766" spans="2:10" ht="28.5" customHeight="1">
      <c r="B766" s="334" t="s">
        <v>140</v>
      </c>
      <c r="C766" s="334"/>
      <c r="D766" s="38"/>
      <c r="E766" s="38"/>
      <c r="F766" s="38"/>
      <c r="G766" s="38"/>
      <c r="H766" s="38"/>
      <c r="I766" s="38"/>
      <c r="J766" s="38"/>
    </row>
    <row r="767" spans="2:10" ht="30" customHeight="1">
      <c r="B767" s="337" t="s">
        <v>141</v>
      </c>
      <c r="C767" s="337"/>
      <c r="D767" s="43"/>
      <c r="E767" s="129">
        <v>2226.0700000000002</v>
      </c>
      <c r="F767" s="43"/>
      <c r="G767" s="129">
        <v>2226.0700000000002</v>
      </c>
      <c r="H767" s="129">
        <v>2226.0700000000002</v>
      </c>
      <c r="I767" s="43">
        <f>G767-H767</f>
        <v>0</v>
      </c>
      <c r="J767" s="11"/>
    </row>
    <row r="768" spans="2:10" s="147" customFormat="1" ht="30" customHeight="1">
      <c r="D768" s="87"/>
      <c r="E768" s="191"/>
      <c r="F768" s="87"/>
      <c r="G768" s="191"/>
      <c r="H768" s="191"/>
      <c r="I768" s="87"/>
      <c r="J768" s="88"/>
    </row>
    <row r="771" spans="2:10" ht="16.5" customHeight="1">
      <c r="B771" s="149" t="s">
        <v>312</v>
      </c>
      <c r="C771" s="329" t="s">
        <v>66</v>
      </c>
      <c r="D771" s="329"/>
      <c r="E771" s="329"/>
      <c r="F771" s="276" t="s">
        <v>67</v>
      </c>
      <c r="G771" s="276"/>
      <c r="H771" s="279" t="s">
        <v>266</v>
      </c>
      <c r="I771" s="279"/>
      <c r="J771" s="279"/>
    </row>
    <row r="772" spans="2:10">
      <c r="C772" s="8"/>
      <c r="D772" s="8"/>
      <c r="E772" s="1"/>
      <c r="F772" s="276" t="s">
        <v>68</v>
      </c>
      <c r="G772" s="276"/>
      <c r="H772" s="276" t="s">
        <v>69</v>
      </c>
      <c r="I772" s="276"/>
      <c r="J772" s="276"/>
    </row>
    <row r="773" spans="2:10">
      <c r="B773" s="74" t="s">
        <v>70</v>
      </c>
      <c r="D773" s="8"/>
      <c r="E773" s="8"/>
      <c r="F773" s="8"/>
      <c r="G773" s="8"/>
    </row>
    <row r="774" spans="2:10" ht="16.5" customHeight="1">
      <c r="C774" s="329" t="s">
        <v>71</v>
      </c>
      <c r="D774" s="329"/>
      <c r="E774" s="329"/>
      <c r="F774" s="276" t="s">
        <v>67</v>
      </c>
      <c r="G774" s="276"/>
      <c r="H774" s="279" t="s">
        <v>202</v>
      </c>
      <c r="I774" s="279"/>
      <c r="J774" s="279"/>
    </row>
    <row r="775" spans="2:10">
      <c r="C775" s="8"/>
      <c r="D775" s="8"/>
      <c r="E775" s="8"/>
      <c r="F775" s="276" t="s">
        <v>68</v>
      </c>
      <c r="G775" s="276"/>
      <c r="H775" s="276" t="s">
        <v>69</v>
      </c>
      <c r="I775" s="276"/>
      <c r="J775" s="276"/>
    </row>
    <row r="776" spans="2:10" s="147" customFormat="1">
      <c r="C776" s="8"/>
      <c r="D776" s="8"/>
      <c r="E776" s="8"/>
      <c r="F776" s="159"/>
      <c r="G776" s="159"/>
      <c r="H776" s="159"/>
      <c r="I776" s="159"/>
      <c r="J776" s="159"/>
    </row>
    <row r="777" spans="2:10">
      <c r="H777" s="13"/>
      <c r="I777" s="297" t="s">
        <v>126</v>
      </c>
      <c r="J777" s="297"/>
    </row>
    <row r="778" spans="2:10">
      <c r="F778" s="106"/>
      <c r="G778" s="106"/>
      <c r="H778" s="106"/>
    </row>
    <row r="779" spans="2:10" ht="21" customHeight="1">
      <c r="B779" s="298" t="s">
        <v>120</v>
      </c>
      <c r="C779" s="298"/>
      <c r="D779" s="298"/>
      <c r="E779" s="298"/>
      <c r="F779" s="298"/>
      <c r="G779" s="298"/>
      <c r="H779" s="298"/>
      <c r="I779" s="298"/>
    </row>
    <row r="780" spans="2:10" ht="23.25" customHeight="1">
      <c r="B780" s="298" t="s">
        <v>127</v>
      </c>
      <c r="C780" s="298"/>
      <c r="D780" s="298"/>
      <c r="E780" s="298"/>
      <c r="F780" s="298"/>
      <c r="G780" s="298"/>
      <c r="H780" s="298"/>
      <c r="I780" s="298"/>
    </row>
    <row r="781" spans="2:10" ht="21" customHeight="1">
      <c r="B781" s="298" t="s">
        <v>273</v>
      </c>
      <c r="C781" s="298"/>
      <c r="D781" s="298"/>
      <c r="E781" s="298"/>
      <c r="F781" s="298"/>
      <c r="G781" s="298"/>
      <c r="H781" s="298"/>
      <c r="I781" s="298"/>
    </row>
    <row r="782" spans="2:10" ht="20.25" customHeight="1">
      <c r="B782" s="107"/>
      <c r="C782" s="107"/>
      <c r="D782" s="107"/>
      <c r="E782" s="107"/>
      <c r="F782" s="107"/>
      <c r="G782" s="107"/>
      <c r="H782" s="107"/>
      <c r="I782" s="107"/>
    </row>
    <row r="783" spans="2:10" ht="22.5" customHeight="1">
      <c r="B783" s="291" t="s">
        <v>29</v>
      </c>
      <c r="C783" s="105" t="s">
        <v>30</v>
      </c>
      <c r="D783" s="304" t="s">
        <v>144</v>
      </c>
      <c r="E783" s="293"/>
      <c r="F783" s="293"/>
      <c r="G783" s="293"/>
      <c r="H783" s="293"/>
      <c r="I783" s="305"/>
      <c r="J783" s="12"/>
    </row>
    <row r="784" spans="2:10" ht="21.75" customHeight="1">
      <c r="B784" s="291"/>
      <c r="C784" s="105" t="s">
        <v>31</v>
      </c>
      <c r="D784" s="289">
        <v>104021</v>
      </c>
      <c r="E784" s="289"/>
      <c r="F784" s="289"/>
      <c r="G784" s="289"/>
      <c r="H784" s="289"/>
      <c r="I784" s="289"/>
    </row>
    <row r="785" spans="2:9">
      <c r="B785" s="290"/>
      <c r="C785" s="290"/>
      <c r="D785" s="290"/>
      <c r="E785" s="290"/>
      <c r="F785" s="290"/>
      <c r="G785" s="290"/>
      <c r="H785" s="290"/>
      <c r="I785" s="290"/>
    </row>
    <row r="786" spans="2:9" ht="19.5" customHeight="1">
      <c r="B786" s="291" t="s">
        <v>32</v>
      </c>
      <c r="C786" s="105" t="s">
        <v>30</v>
      </c>
      <c r="D786" s="304" t="s">
        <v>144</v>
      </c>
      <c r="E786" s="293"/>
      <c r="F786" s="293"/>
      <c r="G786" s="293"/>
      <c r="H786" s="293"/>
      <c r="I786" s="305"/>
    </row>
    <row r="787" spans="2:9" ht="18.75" customHeight="1">
      <c r="B787" s="291"/>
      <c r="C787" s="105" t="s">
        <v>31</v>
      </c>
      <c r="D787" s="289">
        <v>104021</v>
      </c>
      <c r="E787" s="289"/>
      <c r="F787" s="289"/>
      <c r="G787" s="289"/>
      <c r="H787" s="289"/>
      <c r="I787" s="289"/>
    </row>
    <row r="788" spans="2:9">
      <c r="B788" s="293"/>
      <c r="C788" s="293"/>
      <c r="D788" s="293"/>
      <c r="E788" s="293"/>
      <c r="F788" s="293"/>
      <c r="G788" s="293"/>
      <c r="H788" s="293"/>
      <c r="I788" s="293"/>
    </row>
    <row r="789" spans="2:9" ht="18.75" customHeight="1">
      <c r="B789" s="291" t="s">
        <v>33</v>
      </c>
      <c r="C789" s="291"/>
      <c r="D789" s="304" t="s">
        <v>144</v>
      </c>
      <c r="E789" s="293"/>
      <c r="F789" s="293"/>
      <c r="G789" s="293"/>
      <c r="H789" s="293"/>
      <c r="I789" s="305"/>
    </row>
    <row r="790" spans="2:9">
      <c r="B790" s="290"/>
      <c r="C790" s="290"/>
      <c r="D790" s="325"/>
      <c r="E790" s="325"/>
      <c r="F790" s="325"/>
      <c r="G790" s="325"/>
      <c r="H790" s="325"/>
    </row>
    <row r="791" spans="2:9">
      <c r="B791" s="291" t="s">
        <v>34</v>
      </c>
      <c r="C791" s="291"/>
      <c r="D791" s="289">
        <v>1006</v>
      </c>
      <c r="E791" s="289"/>
      <c r="F791" s="289"/>
      <c r="G791" s="289"/>
      <c r="H791" s="289"/>
      <c r="I791" s="289"/>
    </row>
    <row r="792" spans="2:9">
      <c r="B792" s="293"/>
      <c r="C792" s="293"/>
      <c r="D792" s="293"/>
      <c r="E792" s="293"/>
      <c r="F792" s="293"/>
      <c r="G792" s="293"/>
      <c r="H792" s="293"/>
      <c r="I792" s="293"/>
    </row>
    <row r="793" spans="2:9">
      <c r="B793" s="294" t="s">
        <v>123</v>
      </c>
      <c r="C793" s="105" t="s">
        <v>37</v>
      </c>
      <c r="D793" s="326" t="s">
        <v>142</v>
      </c>
      <c r="E793" s="327"/>
      <c r="F793" s="327"/>
      <c r="G793" s="327"/>
      <c r="H793" s="327"/>
      <c r="I793" s="328"/>
    </row>
    <row r="794" spans="2:9">
      <c r="B794" s="294"/>
      <c r="C794" s="105" t="s">
        <v>38</v>
      </c>
      <c r="D794" s="326" t="s">
        <v>142</v>
      </c>
      <c r="E794" s="327"/>
      <c r="F794" s="327"/>
      <c r="G794" s="327"/>
      <c r="H794" s="327"/>
      <c r="I794" s="328"/>
    </row>
    <row r="795" spans="2:9">
      <c r="B795" s="294"/>
      <c r="C795" s="105" t="s">
        <v>39</v>
      </c>
      <c r="D795" s="289" t="s">
        <v>143</v>
      </c>
      <c r="E795" s="289"/>
      <c r="F795" s="289"/>
      <c r="G795" s="289"/>
      <c r="H795" s="289"/>
      <c r="I795" s="289"/>
    </row>
    <row r="796" spans="2:9">
      <c r="B796" s="290"/>
      <c r="C796" s="290"/>
      <c r="D796" s="325"/>
      <c r="E796" s="325"/>
      <c r="F796" s="325"/>
      <c r="G796" s="325"/>
      <c r="H796" s="325"/>
    </row>
    <row r="797" spans="2:9" ht="32.25" customHeight="1">
      <c r="B797" s="280" t="s">
        <v>124</v>
      </c>
      <c r="C797" s="105" t="s">
        <v>41</v>
      </c>
      <c r="D797" s="286" t="s">
        <v>145</v>
      </c>
      <c r="E797" s="287"/>
      <c r="F797" s="287"/>
      <c r="G797" s="287"/>
      <c r="H797" s="287"/>
      <c r="I797" s="288"/>
    </row>
    <row r="798" spans="2:9">
      <c r="B798" s="282"/>
      <c r="C798" s="105" t="s">
        <v>42</v>
      </c>
      <c r="D798" s="289">
        <v>1108</v>
      </c>
      <c r="E798" s="289"/>
      <c r="F798" s="289"/>
      <c r="G798" s="289"/>
      <c r="H798" s="289"/>
      <c r="I798" s="289"/>
    </row>
    <row r="799" spans="2:9" ht="22.5" customHeight="1">
      <c r="B799" s="282"/>
      <c r="C799" s="105" t="s">
        <v>43</v>
      </c>
      <c r="D799" s="286" t="s">
        <v>197</v>
      </c>
      <c r="E799" s="287"/>
      <c r="F799" s="287"/>
      <c r="G799" s="287"/>
      <c r="H799" s="287"/>
      <c r="I799" s="288"/>
    </row>
    <row r="800" spans="2:9">
      <c r="B800" s="284"/>
      <c r="C800" s="105" t="s">
        <v>44</v>
      </c>
      <c r="D800" s="289">
        <v>11006</v>
      </c>
      <c r="E800" s="289"/>
      <c r="F800" s="289"/>
      <c r="G800" s="289"/>
      <c r="H800" s="289"/>
      <c r="I800" s="289"/>
    </row>
    <row r="801" spans="2:10">
      <c r="B801" s="290"/>
      <c r="C801" s="290"/>
      <c r="D801" s="325"/>
      <c r="E801" s="325"/>
      <c r="F801" s="325"/>
      <c r="G801" s="325"/>
      <c r="H801" s="325"/>
    </row>
    <row r="802" spans="2:10" ht="22.5" customHeight="1">
      <c r="B802" s="291" t="s">
        <v>125</v>
      </c>
      <c r="C802" s="291"/>
      <c r="D802" s="289" t="s">
        <v>148</v>
      </c>
      <c r="E802" s="289"/>
      <c r="F802" s="289"/>
      <c r="G802" s="289"/>
      <c r="H802" s="289"/>
      <c r="I802" s="289"/>
    </row>
    <row r="803" spans="2:10" ht="22.5" customHeight="1"/>
    <row r="804" spans="2:10" ht="96.75" customHeight="1">
      <c r="B804" s="38"/>
      <c r="C804" s="38"/>
      <c r="D804" s="330" t="s">
        <v>128</v>
      </c>
      <c r="E804" s="331"/>
      <c r="F804" s="330" t="s">
        <v>129</v>
      </c>
      <c r="G804" s="331"/>
      <c r="H804" s="332" t="s">
        <v>130</v>
      </c>
      <c r="I804" s="332" t="s">
        <v>131</v>
      </c>
      <c r="J804" s="332" t="s">
        <v>132</v>
      </c>
    </row>
    <row r="805" spans="2:10" ht="45.75" customHeight="1">
      <c r="B805" s="105" t="s">
        <v>133</v>
      </c>
      <c r="C805" s="109">
        <v>1108</v>
      </c>
      <c r="D805" s="3" t="s">
        <v>2</v>
      </c>
      <c r="E805" s="3" t="s">
        <v>134</v>
      </c>
      <c r="F805" s="3" t="s">
        <v>2</v>
      </c>
      <c r="G805" s="3" t="s">
        <v>134</v>
      </c>
      <c r="H805" s="333"/>
      <c r="I805" s="333"/>
      <c r="J805" s="333"/>
    </row>
    <row r="806" spans="2:10" ht="22.5" customHeight="1">
      <c r="B806" s="105" t="s">
        <v>135</v>
      </c>
      <c r="C806" s="109">
        <v>11004</v>
      </c>
      <c r="D806" s="3">
        <v>1</v>
      </c>
      <c r="E806" s="3">
        <v>2</v>
      </c>
      <c r="F806" s="3">
        <v>3</v>
      </c>
      <c r="G806" s="3">
        <v>4</v>
      </c>
      <c r="H806" s="3">
        <v>5</v>
      </c>
      <c r="I806" s="3">
        <v>6</v>
      </c>
      <c r="J806" s="3">
        <v>7</v>
      </c>
    </row>
    <row r="807" spans="2:10" ht="36" customHeight="1">
      <c r="B807" s="105" t="s">
        <v>136</v>
      </c>
      <c r="C807" s="286" t="s">
        <v>197</v>
      </c>
      <c r="D807" s="287"/>
      <c r="E807" s="287"/>
      <c r="F807" s="287"/>
      <c r="G807" s="287"/>
      <c r="H807" s="287"/>
      <c r="I807" s="287"/>
      <c r="J807" s="288"/>
    </row>
    <row r="808" spans="2:10" ht="49.5" customHeight="1">
      <c r="B808" s="105" t="s">
        <v>137</v>
      </c>
      <c r="C808" s="2" t="s">
        <v>197</v>
      </c>
      <c r="D808" s="39" t="s">
        <v>28</v>
      </c>
      <c r="E808" s="39" t="s">
        <v>28</v>
      </c>
      <c r="F808" s="39" t="s">
        <v>28</v>
      </c>
      <c r="G808" s="11"/>
      <c r="H808" s="39" t="s">
        <v>28</v>
      </c>
      <c r="I808" s="39" t="s">
        <v>28</v>
      </c>
      <c r="J808" s="39" t="s">
        <v>28</v>
      </c>
    </row>
    <row r="809" spans="2:10" ht="37.5" customHeight="1">
      <c r="B809" s="105" t="s">
        <v>138</v>
      </c>
      <c r="C809" s="108" t="s">
        <v>158</v>
      </c>
      <c r="D809" s="39" t="s">
        <v>28</v>
      </c>
      <c r="E809" s="39" t="s">
        <v>28</v>
      </c>
      <c r="F809" s="39" t="s">
        <v>28</v>
      </c>
      <c r="G809" s="39" t="s">
        <v>27</v>
      </c>
      <c r="H809" s="39" t="s">
        <v>28</v>
      </c>
      <c r="I809" s="39" t="s">
        <v>28</v>
      </c>
      <c r="J809" s="39" t="s">
        <v>28</v>
      </c>
    </row>
    <row r="810" spans="2:10" ht="40.5" customHeight="1">
      <c r="B810" s="2" t="s">
        <v>139</v>
      </c>
      <c r="C810" s="2" t="s">
        <v>164</v>
      </c>
      <c r="D810" s="39" t="s">
        <v>28</v>
      </c>
      <c r="E810" s="39" t="s">
        <v>28</v>
      </c>
      <c r="F810" s="39" t="s">
        <v>28</v>
      </c>
      <c r="G810" s="11"/>
      <c r="H810" s="39" t="s">
        <v>28</v>
      </c>
      <c r="I810" s="39" t="s">
        <v>28</v>
      </c>
      <c r="J810" s="39" t="s">
        <v>28</v>
      </c>
    </row>
    <row r="811" spans="2:10" ht="33" customHeight="1">
      <c r="B811" s="334" t="s">
        <v>140</v>
      </c>
      <c r="C811" s="334"/>
      <c r="D811" s="38"/>
      <c r="E811" s="38"/>
      <c r="F811" s="38"/>
      <c r="G811" s="38"/>
      <c r="H811" s="38"/>
      <c r="I811" s="38"/>
      <c r="J811" s="38"/>
    </row>
    <row r="812" spans="2:10" ht="58.5" customHeight="1">
      <c r="B812" s="337" t="s">
        <v>141</v>
      </c>
      <c r="C812" s="337"/>
      <c r="D812" s="43"/>
      <c r="E812" s="129">
        <v>8741.23</v>
      </c>
      <c r="F812" s="43"/>
      <c r="G812" s="129">
        <v>8741.23</v>
      </c>
      <c r="H812" s="129">
        <v>8741.23</v>
      </c>
      <c r="I812" s="43">
        <f>G812-H812</f>
        <v>0</v>
      </c>
      <c r="J812" s="11"/>
    </row>
    <row r="813" spans="2:10" s="147" customFormat="1" ht="19.5" customHeight="1">
      <c r="B813" s="192"/>
      <c r="C813" s="192"/>
      <c r="D813" s="87"/>
      <c r="E813" s="191"/>
      <c r="F813" s="87"/>
      <c r="G813" s="191"/>
      <c r="H813" s="191"/>
      <c r="I813" s="87"/>
      <c r="J813" s="88"/>
    </row>
    <row r="814" spans="2:10" s="147" customFormat="1" ht="19.5" customHeight="1">
      <c r="B814" s="192"/>
      <c r="C814" s="192"/>
      <c r="D814" s="87"/>
      <c r="E814" s="191"/>
      <c r="F814" s="87"/>
      <c r="G814" s="191"/>
      <c r="H814" s="191"/>
      <c r="I814" s="87"/>
      <c r="J814" s="88"/>
    </row>
    <row r="815" spans="2:10" s="147" customFormat="1" ht="19.5" customHeight="1">
      <c r="B815" s="192"/>
      <c r="C815" s="192"/>
      <c r="D815" s="87"/>
      <c r="E815" s="191"/>
      <c r="F815" s="87"/>
      <c r="G815" s="191"/>
      <c r="H815" s="191"/>
      <c r="I815" s="87"/>
      <c r="J815" s="88"/>
    </row>
    <row r="816" spans="2:10" ht="16.5" customHeight="1">
      <c r="B816" s="149" t="s">
        <v>312</v>
      </c>
      <c r="C816" s="329" t="s">
        <v>66</v>
      </c>
      <c r="D816" s="329"/>
      <c r="E816" s="329"/>
      <c r="F816" s="276" t="s">
        <v>67</v>
      </c>
      <c r="G816" s="276"/>
      <c r="H816" s="279" t="s">
        <v>266</v>
      </c>
      <c r="I816" s="279"/>
      <c r="J816" s="279"/>
    </row>
    <row r="817" spans="2:10">
      <c r="C817" s="8"/>
      <c r="D817" s="8"/>
      <c r="E817" s="1"/>
      <c r="F817" s="276" t="s">
        <v>68</v>
      </c>
      <c r="G817" s="276"/>
      <c r="H817" s="276" t="s">
        <v>69</v>
      </c>
      <c r="I817" s="276"/>
      <c r="J817" s="276"/>
    </row>
    <row r="818" spans="2:10">
      <c r="B818" s="104" t="s">
        <v>70</v>
      </c>
      <c r="D818" s="8"/>
      <c r="E818" s="8"/>
      <c r="F818" s="8"/>
      <c r="G818" s="8"/>
    </row>
    <row r="819" spans="2:10" ht="16.5" customHeight="1">
      <c r="C819" s="329" t="s">
        <v>71</v>
      </c>
      <c r="D819" s="329"/>
      <c r="E819" s="329"/>
      <c r="F819" s="276" t="s">
        <v>67</v>
      </c>
      <c r="G819" s="276"/>
      <c r="H819" s="279" t="s">
        <v>202</v>
      </c>
      <c r="I819" s="279"/>
      <c r="J819" s="279"/>
    </row>
    <row r="820" spans="2:10">
      <c r="C820" s="8"/>
      <c r="D820" s="8"/>
      <c r="E820" s="8"/>
      <c r="F820" s="276" t="s">
        <v>68</v>
      </c>
      <c r="G820" s="276"/>
      <c r="H820" s="276" t="s">
        <v>69</v>
      </c>
      <c r="I820" s="276"/>
      <c r="J820" s="276"/>
    </row>
    <row r="821" spans="2:10" s="147" customFormat="1">
      <c r="C821" s="8"/>
      <c r="D821" s="8"/>
      <c r="E821" s="8"/>
      <c r="F821" s="159"/>
      <c r="G821" s="159"/>
      <c r="H821" s="159"/>
      <c r="I821" s="159"/>
      <c r="J821" s="159"/>
    </row>
    <row r="822" spans="2:10" s="147" customFormat="1">
      <c r="C822" s="8"/>
      <c r="D822" s="8"/>
      <c r="E822" s="8"/>
      <c r="F822" s="242"/>
      <c r="G822" s="242"/>
      <c r="H822" s="242"/>
      <c r="I822" s="242"/>
      <c r="J822" s="242"/>
    </row>
    <row r="823" spans="2:10" s="147" customFormat="1">
      <c r="C823" s="8"/>
      <c r="D823" s="8"/>
      <c r="E823" s="8"/>
      <c r="F823" s="242"/>
      <c r="G823" s="242"/>
      <c r="H823" s="242"/>
      <c r="I823" s="242"/>
      <c r="J823" s="242"/>
    </row>
    <row r="824" spans="2:10">
      <c r="H824" s="13"/>
      <c r="I824" s="297" t="s">
        <v>126</v>
      </c>
      <c r="J824" s="297"/>
    </row>
    <row r="825" spans="2:10">
      <c r="H825" s="13"/>
      <c r="I825" s="136"/>
      <c r="J825" s="136"/>
    </row>
    <row r="826" spans="2:10">
      <c r="B826" s="298" t="s">
        <v>120</v>
      </c>
      <c r="C826" s="298"/>
      <c r="D826" s="298"/>
      <c r="E826" s="298"/>
      <c r="F826" s="298"/>
      <c r="G826" s="298"/>
      <c r="H826" s="298"/>
      <c r="I826" s="298"/>
    </row>
    <row r="827" spans="2:10">
      <c r="B827" s="298" t="s">
        <v>127</v>
      </c>
      <c r="C827" s="298"/>
      <c r="D827" s="298"/>
      <c r="E827" s="298"/>
      <c r="F827" s="298"/>
      <c r="G827" s="298"/>
      <c r="H827" s="298"/>
      <c r="I827" s="298"/>
    </row>
    <row r="828" spans="2:10">
      <c r="B828" s="298" t="s">
        <v>273</v>
      </c>
      <c r="C828" s="298"/>
      <c r="D828" s="298"/>
      <c r="E828" s="298"/>
      <c r="F828" s="298"/>
      <c r="G828" s="298"/>
      <c r="H828" s="298"/>
      <c r="I828" s="298"/>
    </row>
    <row r="829" spans="2:10">
      <c r="B829" s="137"/>
      <c r="C829" s="137"/>
      <c r="D829" s="137"/>
      <c r="E829" s="137"/>
      <c r="F829" s="137"/>
      <c r="G829" s="137"/>
      <c r="H829" s="137"/>
      <c r="I829" s="137"/>
    </row>
    <row r="830" spans="2:10">
      <c r="J830" s="12"/>
    </row>
    <row r="831" spans="2:10" ht="16.5" customHeight="1">
      <c r="B831" s="291" t="s">
        <v>29</v>
      </c>
      <c r="C831" s="135" t="s">
        <v>30</v>
      </c>
      <c r="D831" s="304" t="s">
        <v>144</v>
      </c>
      <c r="E831" s="293"/>
      <c r="F831" s="293"/>
      <c r="G831" s="293"/>
      <c r="H831" s="293"/>
      <c r="I831" s="305"/>
      <c r="J831" s="12"/>
    </row>
    <row r="832" spans="2:10">
      <c r="B832" s="291"/>
      <c r="C832" s="135" t="s">
        <v>31</v>
      </c>
      <c r="D832" s="289">
        <v>104021</v>
      </c>
      <c r="E832" s="289"/>
      <c r="F832" s="289"/>
      <c r="G832" s="289"/>
      <c r="H832" s="289"/>
      <c r="I832" s="289"/>
    </row>
    <row r="833" spans="2:10">
      <c r="B833" s="290"/>
      <c r="C833" s="290"/>
      <c r="D833" s="290"/>
      <c r="E833" s="290"/>
      <c r="F833" s="290"/>
      <c r="G833" s="290"/>
      <c r="H833" s="290"/>
      <c r="I833" s="290"/>
    </row>
    <row r="834" spans="2:10">
      <c r="B834" s="291" t="s">
        <v>32</v>
      </c>
      <c r="C834" s="135" t="s">
        <v>30</v>
      </c>
      <c r="D834" s="304" t="s">
        <v>144</v>
      </c>
      <c r="E834" s="293"/>
      <c r="F834" s="293"/>
      <c r="G834" s="293"/>
      <c r="H834" s="293"/>
      <c r="I834" s="305"/>
    </row>
    <row r="835" spans="2:10">
      <c r="B835" s="291"/>
      <c r="C835" s="135" t="s">
        <v>31</v>
      </c>
      <c r="D835" s="289">
        <v>104021</v>
      </c>
      <c r="E835" s="289"/>
      <c r="F835" s="289"/>
      <c r="G835" s="289"/>
      <c r="H835" s="289"/>
      <c r="I835" s="289"/>
    </row>
    <row r="836" spans="2:10">
      <c r="B836" s="293"/>
      <c r="C836" s="293"/>
      <c r="D836" s="293"/>
      <c r="E836" s="293"/>
      <c r="F836" s="293"/>
      <c r="G836" s="293"/>
      <c r="H836" s="293"/>
      <c r="I836" s="293"/>
    </row>
    <row r="837" spans="2:10">
      <c r="B837" s="291" t="s">
        <v>33</v>
      </c>
      <c r="C837" s="291"/>
      <c r="D837" s="304" t="s">
        <v>144</v>
      </c>
      <c r="E837" s="293"/>
      <c r="F837" s="293"/>
      <c r="G837" s="293"/>
      <c r="H837" s="293"/>
      <c r="I837" s="305"/>
    </row>
    <row r="838" spans="2:10">
      <c r="B838" s="290"/>
      <c r="C838" s="290"/>
      <c r="D838" s="325"/>
      <c r="E838" s="325"/>
      <c r="F838" s="325"/>
      <c r="G838" s="325"/>
      <c r="H838" s="325"/>
    </row>
    <row r="839" spans="2:10">
      <c r="B839" s="291" t="s">
        <v>34</v>
      </c>
      <c r="C839" s="291"/>
      <c r="D839" s="289">
        <v>1006</v>
      </c>
      <c r="E839" s="289"/>
      <c r="F839" s="289"/>
      <c r="G839" s="289"/>
      <c r="H839" s="289"/>
      <c r="I839" s="289"/>
    </row>
    <row r="840" spans="2:10">
      <c r="B840" s="293"/>
      <c r="C840" s="293"/>
      <c r="D840" s="293"/>
      <c r="E840" s="293"/>
      <c r="F840" s="293"/>
      <c r="G840" s="293"/>
      <c r="H840" s="293"/>
      <c r="I840" s="293"/>
    </row>
    <row r="841" spans="2:10">
      <c r="B841" s="294" t="s">
        <v>123</v>
      </c>
      <c r="C841" s="135" t="s">
        <v>37</v>
      </c>
      <c r="D841" s="326" t="s">
        <v>142</v>
      </c>
      <c r="E841" s="327"/>
      <c r="F841" s="327"/>
      <c r="G841" s="327"/>
      <c r="H841" s="327"/>
      <c r="I841" s="328"/>
    </row>
    <row r="842" spans="2:10">
      <c r="B842" s="294"/>
      <c r="C842" s="135" t="s">
        <v>38</v>
      </c>
      <c r="D842" s="326" t="s">
        <v>142</v>
      </c>
      <c r="E842" s="327"/>
      <c r="F842" s="327"/>
      <c r="G842" s="327"/>
      <c r="H842" s="327"/>
      <c r="I842" s="328"/>
    </row>
    <row r="843" spans="2:10">
      <c r="B843" s="294"/>
      <c r="C843" s="135" t="s">
        <v>39</v>
      </c>
      <c r="D843" s="289" t="s">
        <v>143</v>
      </c>
      <c r="E843" s="289"/>
      <c r="F843" s="289"/>
      <c r="G843" s="289"/>
      <c r="H843" s="289"/>
      <c r="I843" s="289"/>
    </row>
    <row r="844" spans="2:10">
      <c r="B844" s="290"/>
      <c r="C844" s="290"/>
      <c r="D844" s="325"/>
      <c r="E844" s="325"/>
      <c r="F844" s="325"/>
      <c r="G844" s="325"/>
      <c r="H844" s="325"/>
    </row>
    <row r="845" spans="2:10" ht="16.5" customHeight="1">
      <c r="B845" s="280" t="s">
        <v>124</v>
      </c>
      <c r="C845" s="135" t="s">
        <v>41</v>
      </c>
      <c r="D845" s="286" t="s">
        <v>145</v>
      </c>
      <c r="E845" s="287"/>
      <c r="F845" s="287"/>
      <c r="G845" s="287"/>
      <c r="H845" s="287"/>
      <c r="I845" s="288"/>
    </row>
    <row r="846" spans="2:10">
      <c r="B846" s="282"/>
      <c r="C846" s="135" t="s">
        <v>42</v>
      </c>
      <c r="D846" s="289">
        <v>1108</v>
      </c>
      <c r="E846" s="289"/>
      <c r="F846" s="289"/>
      <c r="G846" s="289"/>
      <c r="H846" s="289"/>
      <c r="I846" s="289"/>
    </row>
    <row r="847" spans="2:10" ht="36.75" customHeight="1">
      <c r="B847" s="282"/>
      <c r="C847" s="135" t="s">
        <v>43</v>
      </c>
      <c r="D847" s="286" t="s">
        <v>221</v>
      </c>
      <c r="E847" s="287"/>
      <c r="F847" s="287"/>
      <c r="G847" s="287"/>
      <c r="H847" s="287"/>
      <c r="I847" s="288"/>
      <c r="J847" s="140"/>
    </row>
    <row r="848" spans="2:10">
      <c r="B848" s="284"/>
      <c r="C848" s="135" t="s">
        <v>44</v>
      </c>
      <c r="D848" s="289">
        <v>11008</v>
      </c>
      <c r="E848" s="289"/>
      <c r="F848" s="289"/>
      <c r="G848" s="289"/>
      <c r="H848" s="289"/>
      <c r="I848" s="289"/>
    </row>
    <row r="849" spans="2:10">
      <c r="B849" s="290"/>
      <c r="C849" s="290"/>
      <c r="D849" s="325"/>
      <c r="E849" s="325"/>
      <c r="F849" s="325"/>
      <c r="G849" s="325"/>
      <c r="H849" s="325"/>
    </row>
    <row r="850" spans="2:10">
      <c r="B850" s="291" t="s">
        <v>125</v>
      </c>
      <c r="C850" s="291"/>
      <c r="D850" s="289" t="s">
        <v>148</v>
      </c>
      <c r="E850" s="289"/>
      <c r="F850" s="289"/>
      <c r="G850" s="289"/>
      <c r="H850" s="289"/>
      <c r="I850" s="289"/>
    </row>
    <row r="852" spans="2:10" ht="58.5" customHeight="1">
      <c r="B852" s="38"/>
      <c r="C852" s="38"/>
      <c r="D852" s="330" t="s">
        <v>128</v>
      </c>
      <c r="E852" s="331"/>
      <c r="F852" s="330" t="s">
        <v>129</v>
      </c>
      <c r="G852" s="331"/>
      <c r="H852" s="332" t="s">
        <v>130</v>
      </c>
      <c r="I852" s="332" t="s">
        <v>131</v>
      </c>
      <c r="J852" s="332" t="s">
        <v>132</v>
      </c>
    </row>
    <row r="853" spans="2:10" ht="27">
      <c r="B853" s="135" t="s">
        <v>133</v>
      </c>
      <c r="C853" s="170">
        <v>1108</v>
      </c>
      <c r="D853" s="3" t="s">
        <v>2</v>
      </c>
      <c r="E853" s="3" t="s">
        <v>134</v>
      </c>
      <c r="F853" s="3" t="s">
        <v>2</v>
      </c>
      <c r="G853" s="3" t="s">
        <v>134</v>
      </c>
      <c r="H853" s="333"/>
      <c r="I853" s="333"/>
      <c r="J853" s="333"/>
    </row>
    <row r="854" spans="2:10">
      <c r="B854" s="135" t="s">
        <v>135</v>
      </c>
      <c r="C854" s="170">
        <v>11008</v>
      </c>
      <c r="D854" s="3">
        <v>1</v>
      </c>
      <c r="E854" s="3">
        <v>2</v>
      </c>
      <c r="F854" s="3">
        <v>3</v>
      </c>
      <c r="G854" s="3">
        <v>4</v>
      </c>
      <c r="H854" s="3">
        <v>5</v>
      </c>
      <c r="I854" s="3">
        <v>6</v>
      </c>
      <c r="J854" s="3">
        <v>7</v>
      </c>
    </row>
    <row r="855" spans="2:10">
      <c r="B855" s="135" t="s">
        <v>136</v>
      </c>
      <c r="C855" s="286" t="s">
        <v>221</v>
      </c>
      <c r="D855" s="287"/>
      <c r="E855" s="287"/>
      <c r="F855" s="287"/>
      <c r="G855" s="287"/>
      <c r="H855" s="287"/>
      <c r="I855" s="287"/>
      <c r="J855" s="288"/>
    </row>
    <row r="856" spans="2:10" ht="261" customHeight="1">
      <c r="B856" s="118" t="s">
        <v>284</v>
      </c>
      <c r="C856" s="118" t="s">
        <v>226</v>
      </c>
      <c r="D856" s="118"/>
      <c r="E856" s="118" t="s">
        <v>28</v>
      </c>
      <c r="F856" s="118" t="s">
        <v>28</v>
      </c>
      <c r="G856" s="118"/>
      <c r="H856" s="118" t="s">
        <v>28</v>
      </c>
      <c r="I856" s="118" t="s">
        <v>28</v>
      </c>
      <c r="J856" s="39" t="s">
        <v>28</v>
      </c>
    </row>
    <row r="857" spans="2:10" ht="33">
      <c r="B857" s="118" t="s">
        <v>138</v>
      </c>
      <c r="C857" s="118" t="s">
        <v>158</v>
      </c>
      <c r="D857" s="118" t="s">
        <v>28</v>
      </c>
      <c r="E857" s="118" t="s">
        <v>28</v>
      </c>
      <c r="F857" s="118" t="s">
        <v>28</v>
      </c>
      <c r="G857" s="118" t="s">
        <v>27</v>
      </c>
      <c r="H857" s="118" t="s">
        <v>28</v>
      </c>
      <c r="I857" s="118" t="s">
        <v>28</v>
      </c>
      <c r="J857" s="39" t="s">
        <v>28</v>
      </c>
    </row>
    <row r="858" spans="2:10" ht="49.5">
      <c r="B858" s="118" t="s">
        <v>247</v>
      </c>
      <c r="C858" s="118" t="s">
        <v>198</v>
      </c>
      <c r="D858" s="118" t="s">
        <v>28</v>
      </c>
      <c r="E858" s="118" t="s">
        <v>28</v>
      </c>
      <c r="F858" s="118" t="s">
        <v>28</v>
      </c>
      <c r="G858" s="118"/>
      <c r="H858" s="118" t="s">
        <v>28</v>
      </c>
      <c r="I858" s="118" t="s">
        <v>28</v>
      </c>
      <c r="J858" s="39" t="s">
        <v>28</v>
      </c>
    </row>
    <row r="859" spans="2:10" s="147" customFormat="1">
      <c r="B859" s="118" t="s">
        <v>140</v>
      </c>
      <c r="C859" s="118"/>
      <c r="D859" s="118"/>
      <c r="E859" s="118"/>
      <c r="F859" s="118"/>
      <c r="G859" s="118"/>
      <c r="H859" s="118"/>
      <c r="I859" s="118"/>
      <c r="J859" s="217"/>
    </row>
    <row r="860" spans="2:10" ht="42" customHeight="1">
      <c r="B860" s="343" t="s">
        <v>252</v>
      </c>
      <c r="C860" s="343"/>
      <c r="D860" s="124">
        <v>1</v>
      </c>
      <c r="E860" s="124">
        <f>D860</f>
        <v>1</v>
      </c>
      <c r="F860" s="124">
        <v>1</v>
      </c>
      <c r="G860" s="124">
        <f>F860</f>
        <v>1</v>
      </c>
      <c r="H860" s="124"/>
      <c r="I860" s="124">
        <f>G860-H860</f>
        <v>1</v>
      </c>
      <c r="J860" s="221" t="s">
        <v>316</v>
      </c>
    </row>
    <row r="861" spans="2:10" s="147" customFormat="1" ht="42" customHeight="1">
      <c r="B861" s="343" t="s">
        <v>296</v>
      </c>
      <c r="C861" s="343"/>
      <c r="D861" s="124">
        <v>1</v>
      </c>
      <c r="E861" s="124">
        <f>D861</f>
        <v>1</v>
      </c>
      <c r="F861" s="124">
        <v>1</v>
      </c>
      <c r="G861" s="124">
        <f>F861</f>
        <v>1</v>
      </c>
      <c r="H861" s="124"/>
      <c r="I861" s="124">
        <f>G861-H861</f>
        <v>1</v>
      </c>
      <c r="J861" s="221" t="s">
        <v>316</v>
      </c>
    </row>
    <row r="862" spans="2:10" ht="55.5" customHeight="1">
      <c r="B862" s="337" t="s">
        <v>141</v>
      </c>
      <c r="C862" s="337"/>
      <c r="D862" s="175">
        <v>181685.4</v>
      </c>
      <c r="E862" s="175">
        <f>D862</f>
        <v>181685.4</v>
      </c>
      <c r="F862" s="175">
        <v>181685.4</v>
      </c>
      <c r="G862" s="175">
        <f>F862</f>
        <v>181685.4</v>
      </c>
      <c r="H862" s="175"/>
      <c r="I862" s="175">
        <f>G862-H862</f>
        <v>181685.4</v>
      </c>
      <c r="J862" s="221" t="s">
        <v>316</v>
      </c>
    </row>
    <row r="863" spans="2:10">
      <c r="D863" s="141"/>
      <c r="F863" s="142"/>
    </row>
    <row r="864" spans="2:10" s="147" customFormat="1">
      <c r="D864" s="144"/>
      <c r="F864" s="144"/>
    </row>
    <row r="865" spans="2:10" s="147" customFormat="1">
      <c r="D865" s="144"/>
      <c r="F865" s="144"/>
    </row>
    <row r="866" spans="2:10" ht="16.5" customHeight="1">
      <c r="B866" s="149" t="s">
        <v>312</v>
      </c>
      <c r="C866" s="329" t="s">
        <v>66</v>
      </c>
      <c r="D866" s="329"/>
      <c r="E866" s="329"/>
      <c r="F866" s="276" t="s">
        <v>67</v>
      </c>
      <c r="G866" s="276"/>
      <c r="H866" s="279" t="s">
        <v>266</v>
      </c>
      <c r="I866" s="279"/>
      <c r="J866" s="279"/>
    </row>
    <row r="867" spans="2:10">
      <c r="C867" s="8"/>
      <c r="D867" s="8"/>
      <c r="E867" s="1"/>
      <c r="F867" s="276" t="s">
        <v>68</v>
      </c>
      <c r="G867" s="276"/>
      <c r="H867" s="276" t="s">
        <v>69</v>
      </c>
      <c r="I867" s="276"/>
      <c r="J867" s="276"/>
    </row>
    <row r="868" spans="2:10">
      <c r="B868" s="134" t="s">
        <v>70</v>
      </c>
      <c r="D868" s="8"/>
      <c r="E868" s="8"/>
      <c r="F868" s="8"/>
      <c r="G868" s="8"/>
      <c r="J868" s="155"/>
    </row>
    <row r="869" spans="2:10" ht="16.5" customHeight="1">
      <c r="C869" s="329" t="s">
        <v>71</v>
      </c>
      <c r="D869" s="329"/>
      <c r="E869" s="329"/>
      <c r="F869" s="276" t="s">
        <v>67</v>
      </c>
      <c r="G869" s="276"/>
      <c r="H869" s="279" t="s">
        <v>202</v>
      </c>
      <c r="I869" s="279"/>
      <c r="J869" s="279"/>
    </row>
    <row r="870" spans="2:10">
      <c r="C870" s="8"/>
      <c r="D870" s="8"/>
      <c r="E870" s="8"/>
      <c r="F870" s="276" t="s">
        <v>68</v>
      </c>
      <c r="G870" s="276"/>
      <c r="H870" s="276" t="s">
        <v>69</v>
      </c>
      <c r="I870" s="276"/>
      <c r="J870" s="276"/>
    </row>
    <row r="873" spans="2:10" s="147" customFormat="1"/>
    <row r="874" spans="2:10" s="147" customFormat="1"/>
    <row r="875" spans="2:10" s="147" customFormat="1"/>
    <row r="876" spans="2:10" s="147" customFormat="1">
      <c r="H876" s="13"/>
      <c r="I876" s="297" t="s">
        <v>126</v>
      </c>
      <c r="J876" s="297"/>
    </row>
    <row r="877" spans="2:10" s="147" customFormat="1">
      <c r="H877" s="13"/>
      <c r="I877" s="263"/>
      <c r="J877" s="263"/>
    </row>
    <row r="878" spans="2:10" s="147" customFormat="1">
      <c r="B878" s="298" t="s">
        <v>120</v>
      </c>
      <c r="C878" s="298"/>
      <c r="D878" s="298"/>
      <c r="E878" s="298"/>
      <c r="F878" s="298"/>
      <c r="G878" s="298"/>
      <c r="H878" s="298"/>
      <c r="I878" s="298"/>
    </row>
    <row r="879" spans="2:10" s="147" customFormat="1">
      <c r="B879" s="298" t="s">
        <v>127</v>
      </c>
      <c r="C879" s="298"/>
      <c r="D879" s="298"/>
      <c r="E879" s="298"/>
      <c r="F879" s="298"/>
      <c r="G879" s="298"/>
      <c r="H879" s="298"/>
      <c r="I879" s="298"/>
    </row>
    <row r="880" spans="2:10" s="147" customFormat="1">
      <c r="B880" s="298" t="s">
        <v>273</v>
      </c>
      <c r="C880" s="298"/>
      <c r="D880" s="298"/>
      <c r="E880" s="298"/>
      <c r="F880" s="298"/>
      <c r="G880" s="298"/>
      <c r="H880" s="298"/>
      <c r="I880" s="298"/>
    </row>
    <row r="881" spans="2:10" s="147" customFormat="1">
      <c r="B881" s="262"/>
      <c r="C881" s="262"/>
      <c r="D881" s="262"/>
      <c r="E881" s="262"/>
      <c r="F881" s="262"/>
      <c r="G881" s="262"/>
      <c r="H881" s="262"/>
      <c r="I881" s="262"/>
    </row>
    <row r="882" spans="2:10" s="147" customFormat="1">
      <c r="J882" s="12"/>
    </row>
    <row r="883" spans="2:10" s="147" customFormat="1" ht="16.5" customHeight="1">
      <c r="B883" s="291" t="s">
        <v>29</v>
      </c>
      <c r="C883" s="261" t="s">
        <v>30</v>
      </c>
      <c r="D883" s="304" t="s">
        <v>144</v>
      </c>
      <c r="E883" s="293"/>
      <c r="F883" s="293"/>
      <c r="G883" s="293"/>
      <c r="H883" s="293"/>
      <c r="I883" s="305"/>
      <c r="J883" s="12"/>
    </row>
    <row r="884" spans="2:10" s="147" customFormat="1">
      <c r="B884" s="291"/>
      <c r="C884" s="261" t="s">
        <v>31</v>
      </c>
      <c r="D884" s="289">
        <v>104021</v>
      </c>
      <c r="E884" s="289"/>
      <c r="F884" s="289"/>
      <c r="G884" s="289"/>
      <c r="H884" s="289"/>
      <c r="I884" s="289"/>
    </row>
    <row r="885" spans="2:10" s="147" customFormat="1">
      <c r="B885" s="290"/>
      <c r="C885" s="290"/>
      <c r="D885" s="290"/>
      <c r="E885" s="290"/>
      <c r="F885" s="290"/>
      <c r="G885" s="290"/>
      <c r="H885" s="290"/>
      <c r="I885" s="290"/>
    </row>
    <row r="886" spans="2:10" s="147" customFormat="1" ht="16.5" customHeight="1">
      <c r="B886" s="291" t="s">
        <v>32</v>
      </c>
      <c r="C886" s="261" t="s">
        <v>30</v>
      </c>
      <c r="D886" s="304" t="s">
        <v>144</v>
      </c>
      <c r="E886" s="293"/>
      <c r="F886" s="293"/>
      <c r="G886" s="293"/>
      <c r="H886" s="293"/>
      <c r="I886" s="305"/>
    </row>
    <row r="887" spans="2:10" s="147" customFormat="1">
      <c r="B887" s="291"/>
      <c r="C887" s="261" t="s">
        <v>31</v>
      </c>
      <c r="D887" s="289">
        <v>104021</v>
      </c>
      <c r="E887" s="289"/>
      <c r="F887" s="289"/>
      <c r="G887" s="289"/>
      <c r="H887" s="289"/>
      <c r="I887" s="289"/>
    </row>
    <row r="888" spans="2:10" s="147" customFormat="1">
      <c r="B888" s="293"/>
      <c r="C888" s="293"/>
      <c r="D888" s="293"/>
      <c r="E888" s="293"/>
      <c r="F888" s="293"/>
      <c r="G888" s="293"/>
      <c r="H888" s="293"/>
      <c r="I888" s="293"/>
    </row>
    <row r="889" spans="2:10" s="147" customFormat="1" ht="16.5" customHeight="1">
      <c r="B889" s="291" t="s">
        <v>33</v>
      </c>
      <c r="C889" s="291"/>
      <c r="D889" s="304" t="s">
        <v>144</v>
      </c>
      <c r="E889" s="293"/>
      <c r="F889" s="293"/>
      <c r="G889" s="293"/>
      <c r="H889" s="293"/>
      <c r="I889" s="305"/>
    </row>
    <row r="890" spans="2:10" s="147" customFormat="1">
      <c r="B890" s="290"/>
      <c r="C890" s="290"/>
      <c r="D890" s="325"/>
      <c r="E890" s="325"/>
      <c r="F890" s="325"/>
      <c r="G890" s="325"/>
      <c r="H890" s="325"/>
    </row>
    <row r="891" spans="2:10" s="147" customFormat="1" ht="16.5" customHeight="1">
      <c r="B891" s="291" t="s">
        <v>34</v>
      </c>
      <c r="C891" s="291"/>
      <c r="D891" s="289">
        <v>1006</v>
      </c>
      <c r="E891" s="289"/>
      <c r="F891" s="289"/>
      <c r="G891" s="289"/>
      <c r="H891" s="289"/>
      <c r="I891" s="289"/>
    </row>
    <row r="892" spans="2:10" s="147" customFormat="1">
      <c r="B892" s="293"/>
      <c r="C892" s="293"/>
      <c r="D892" s="293"/>
      <c r="E892" s="293"/>
      <c r="F892" s="293"/>
      <c r="G892" s="293"/>
      <c r="H892" s="293"/>
      <c r="I892" s="293"/>
    </row>
    <row r="893" spans="2:10" s="147" customFormat="1" ht="16.5" customHeight="1">
      <c r="B893" s="294" t="s">
        <v>123</v>
      </c>
      <c r="C893" s="261" t="s">
        <v>37</v>
      </c>
      <c r="D893" s="326" t="s">
        <v>142</v>
      </c>
      <c r="E893" s="327"/>
      <c r="F893" s="327"/>
      <c r="G893" s="327"/>
      <c r="H893" s="327"/>
      <c r="I893" s="328"/>
    </row>
    <row r="894" spans="2:10" s="147" customFormat="1">
      <c r="B894" s="294"/>
      <c r="C894" s="261" t="s">
        <v>38</v>
      </c>
      <c r="D894" s="326" t="s">
        <v>142</v>
      </c>
      <c r="E894" s="327"/>
      <c r="F894" s="327"/>
      <c r="G894" s="327"/>
      <c r="H894" s="327"/>
      <c r="I894" s="328"/>
    </row>
    <row r="895" spans="2:10" s="147" customFormat="1">
      <c r="B895" s="294"/>
      <c r="C895" s="261" t="s">
        <v>39</v>
      </c>
      <c r="D895" s="289" t="s">
        <v>143</v>
      </c>
      <c r="E895" s="289"/>
      <c r="F895" s="289"/>
      <c r="G895" s="289"/>
      <c r="H895" s="289"/>
      <c r="I895" s="289"/>
    </row>
    <row r="896" spans="2:10" s="147" customFormat="1">
      <c r="B896" s="290"/>
      <c r="C896" s="290"/>
      <c r="D896" s="325"/>
      <c r="E896" s="325"/>
      <c r="F896" s="325"/>
      <c r="G896" s="325"/>
      <c r="H896" s="325"/>
    </row>
    <row r="897" spans="2:10" s="147" customFormat="1" ht="16.5" customHeight="1">
      <c r="B897" s="280" t="s">
        <v>124</v>
      </c>
      <c r="C897" s="261" t="s">
        <v>41</v>
      </c>
      <c r="D897" s="286" t="s">
        <v>145</v>
      </c>
      <c r="E897" s="287"/>
      <c r="F897" s="287"/>
      <c r="G897" s="287"/>
      <c r="H897" s="287"/>
      <c r="I897" s="288"/>
    </row>
    <row r="898" spans="2:10" s="147" customFormat="1">
      <c r="B898" s="282"/>
      <c r="C898" s="261" t="s">
        <v>42</v>
      </c>
      <c r="D898" s="289">
        <v>1108</v>
      </c>
      <c r="E898" s="289"/>
      <c r="F898" s="289"/>
      <c r="G898" s="289"/>
      <c r="H898" s="289"/>
      <c r="I898" s="289"/>
    </row>
    <row r="899" spans="2:10" s="147" customFormat="1" ht="33.75" customHeight="1">
      <c r="B899" s="282"/>
      <c r="C899" s="261" t="s">
        <v>43</v>
      </c>
      <c r="D899" s="286" t="s">
        <v>297</v>
      </c>
      <c r="E899" s="287"/>
      <c r="F899" s="287"/>
      <c r="G899" s="287"/>
      <c r="H899" s="287"/>
      <c r="I899" s="288"/>
      <c r="J899" s="143"/>
    </row>
    <row r="900" spans="2:10" s="147" customFormat="1">
      <c r="B900" s="284"/>
      <c r="C900" s="261" t="s">
        <v>44</v>
      </c>
      <c r="D900" s="289">
        <v>31002</v>
      </c>
      <c r="E900" s="289"/>
      <c r="F900" s="289"/>
      <c r="G900" s="289"/>
      <c r="H900" s="289"/>
      <c r="I900" s="289"/>
    </row>
    <row r="901" spans="2:10" s="147" customFormat="1">
      <c r="B901" s="290"/>
      <c r="C901" s="290"/>
      <c r="D901" s="325"/>
      <c r="E901" s="325"/>
      <c r="F901" s="325"/>
      <c r="G901" s="325"/>
      <c r="H901" s="325"/>
    </row>
    <row r="902" spans="2:10" s="147" customFormat="1" ht="16.5" customHeight="1">
      <c r="B902" s="291" t="s">
        <v>125</v>
      </c>
      <c r="C902" s="291"/>
      <c r="D902" s="289" t="s">
        <v>148</v>
      </c>
      <c r="E902" s="289"/>
      <c r="F902" s="289"/>
      <c r="G902" s="289"/>
      <c r="H902" s="289"/>
      <c r="I902" s="289"/>
    </row>
    <row r="903" spans="2:10" s="147" customFormat="1"/>
    <row r="904" spans="2:10" s="147" customFormat="1" ht="33" customHeight="1">
      <c r="B904" s="38"/>
      <c r="C904" s="38"/>
      <c r="D904" s="330" t="s">
        <v>128</v>
      </c>
      <c r="E904" s="331"/>
      <c r="F904" s="330" t="s">
        <v>129</v>
      </c>
      <c r="G904" s="331"/>
      <c r="H904" s="332" t="s">
        <v>130</v>
      </c>
      <c r="I904" s="332" t="s">
        <v>131</v>
      </c>
      <c r="J904" s="332" t="s">
        <v>132</v>
      </c>
    </row>
    <row r="905" spans="2:10" s="147" customFormat="1" ht="47.25" customHeight="1">
      <c r="B905" s="261" t="s">
        <v>133</v>
      </c>
      <c r="C905" s="170">
        <v>1108</v>
      </c>
      <c r="D905" s="3" t="s">
        <v>2</v>
      </c>
      <c r="E905" s="3" t="s">
        <v>134</v>
      </c>
      <c r="F905" s="3" t="s">
        <v>2</v>
      </c>
      <c r="G905" s="3" t="s">
        <v>134</v>
      </c>
      <c r="H905" s="333"/>
      <c r="I905" s="333"/>
      <c r="J905" s="333"/>
    </row>
    <row r="906" spans="2:10" s="147" customFormat="1">
      <c r="B906" s="261" t="s">
        <v>135</v>
      </c>
      <c r="C906" s="170">
        <v>31002</v>
      </c>
      <c r="D906" s="3">
        <v>1</v>
      </c>
      <c r="E906" s="3">
        <v>2</v>
      </c>
      <c r="F906" s="3">
        <v>3</v>
      </c>
      <c r="G906" s="3">
        <v>4</v>
      </c>
      <c r="H906" s="3">
        <v>5</v>
      </c>
      <c r="I906" s="3">
        <v>6</v>
      </c>
      <c r="J906" s="3">
        <v>7</v>
      </c>
    </row>
    <row r="907" spans="2:10" s="147" customFormat="1" ht="16.5" customHeight="1">
      <c r="B907" s="261" t="s">
        <v>136</v>
      </c>
      <c r="C907" s="286" t="s">
        <v>297</v>
      </c>
      <c r="D907" s="287"/>
      <c r="E907" s="287"/>
      <c r="F907" s="287"/>
      <c r="G907" s="287"/>
      <c r="H907" s="287"/>
      <c r="I907" s="287"/>
      <c r="J907" s="288"/>
    </row>
    <row r="908" spans="2:10" s="147" customFormat="1" ht="221.25" customHeight="1">
      <c r="B908" s="118" t="s">
        <v>284</v>
      </c>
      <c r="C908" s="118" t="s">
        <v>310</v>
      </c>
      <c r="D908" s="118"/>
      <c r="E908" s="118" t="s">
        <v>28</v>
      </c>
      <c r="F908" s="118" t="s">
        <v>28</v>
      </c>
      <c r="G908" s="118"/>
      <c r="H908" s="118" t="s">
        <v>28</v>
      </c>
      <c r="I908" s="118" t="s">
        <v>28</v>
      </c>
      <c r="J908" s="265" t="s">
        <v>28</v>
      </c>
    </row>
    <row r="909" spans="2:10" s="147" customFormat="1" ht="82.5">
      <c r="B909" s="118" t="s">
        <v>138</v>
      </c>
      <c r="C909" s="118" t="s">
        <v>176</v>
      </c>
      <c r="D909" s="118" t="s">
        <v>28</v>
      </c>
      <c r="E909" s="118" t="s">
        <v>28</v>
      </c>
      <c r="F909" s="118" t="s">
        <v>28</v>
      </c>
      <c r="G909" s="118" t="s">
        <v>27</v>
      </c>
      <c r="H909" s="118" t="s">
        <v>28</v>
      </c>
      <c r="I909" s="118" t="s">
        <v>28</v>
      </c>
      <c r="J909" s="265" t="s">
        <v>28</v>
      </c>
    </row>
    <row r="910" spans="2:10" s="147" customFormat="1" ht="57" customHeight="1">
      <c r="B910" s="118" t="s">
        <v>290</v>
      </c>
      <c r="C910" s="118" t="s">
        <v>298</v>
      </c>
      <c r="D910" s="118" t="s">
        <v>28</v>
      </c>
      <c r="E910" s="118" t="s">
        <v>28</v>
      </c>
      <c r="F910" s="118" t="s">
        <v>28</v>
      </c>
      <c r="G910" s="118"/>
      <c r="H910" s="118" t="s">
        <v>28</v>
      </c>
      <c r="I910" s="118" t="s">
        <v>28</v>
      </c>
      <c r="J910" s="265" t="s">
        <v>28</v>
      </c>
    </row>
    <row r="911" spans="2:10" s="147" customFormat="1">
      <c r="B911" s="118" t="s">
        <v>140</v>
      </c>
      <c r="C911" s="118"/>
      <c r="D911" s="118"/>
      <c r="E911" s="118"/>
      <c r="F911" s="118"/>
      <c r="G911" s="118"/>
      <c r="H911" s="118"/>
      <c r="I911" s="118"/>
      <c r="J911" s="265"/>
    </row>
    <row r="912" spans="2:10" s="147" customFormat="1">
      <c r="B912" s="343" t="s">
        <v>264</v>
      </c>
      <c r="C912" s="343"/>
      <c r="D912" s="118"/>
      <c r="E912" s="118"/>
      <c r="F912" s="118"/>
      <c r="G912" s="118"/>
      <c r="H912" s="118"/>
      <c r="I912" s="118"/>
      <c r="J912" s="265"/>
    </row>
    <row r="913" spans="2:10" s="147" customFormat="1" ht="36.75" customHeight="1">
      <c r="B913" s="337" t="s">
        <v>141</v>
      </c>
      <c r="C913" s="337"/>
      <c r="D913" s="148"/>
      <c r="E913" s="175">
        <v>338967.2</v>
      </c>
      <c r="F913" s="175">
        <v>84741.8</v>
      </c>
      <c r="G913" s="175">
        <f>F913</f>
        <v>84741.8</v>
      </c>
      <c r="H913" s="175"/>
      <c r="I913" s="175">
        <f>G913-H913</f>
        <v>84741.8</v>
      </c>
      <c r="J913" s="221" t="s">
        <v>316</v>
      </c>
    </row>
    <row r="914" spans="2:10" s="147" customFormat="1">
      <c r="D914" s="144"/>
      <c r="F914" s="144"/>
    </row>
    <row r="915" spans="2:10" s="147" customFormat="1">
      <c r="D915" s="144"/>
      <c r="F915" s="144"/>
    </row>
    <row r="916" spans="2:10" s="147" customFormat="1">
      <c r="D916" s="144"/>
      <c r="F916" s="144"/>
    </row>
    <row r="917" spans="2:10" s="147" customFormat="1" ht="16.5" customHeight="1">
      <c r="B917" s="149" t="s">
        <v>312</v>
      </c>
      <c r="C917" s="329" t="s">
        <v>66</v>
      </c>
      <c r="D917" s="329"/>
      <c r="E917" s="329"/>
      <c r="F917" s="276" t="s">
        <v>67</v>
      </c>
      <c r="G917" s="276"/>
      <c r="H917" s="279" t="s">
        <v>266</v>
      </c>
      <c r="I917" s="279"/>
      <c r="J917" s="279"/>
    </row>
    <row r="918" spans="2:10" s="147" customFormat="1">
      <c r="C918" s="8"/>
      <c r="D918" s="8"/>
      <c r="E918" s="1"/>
      <c r="F918" s="276" t="s">
        <v>68</v>
      </c>
      <c r="G918" s="276"/>
      <c r="H918" s="276" t="s">
        <v>69</v>
      </c>
      <c r="I918" s="276"/>
      <c r="J918" s="276"/>
    </row>
    <row r="919" spans="2:10" s="147" customFormat="1">
      <c r="B919" s="260" t="s">
        <v>70</v>
      </c>
      <c r="D919" s="8"/>
      <c r="E919" s="8"/>
      <c r="F919" s="8"/>
      <c r="G919" s="8"/>
      <c r="J919" s="155"/>
    </row>
    <row r="920" spans="2:10" s="147" customFormat="1" ht="16.5" customHeight="1">
      <c r="C920" s="329" t="s">
        <v>71</v>
      </c>
      <c r="D920" s="329"/>
      <c r="E920" s="329"/>
      <c r="F920" s="276" t="s">
        <v>67</v>
      </c>
      <c r="G920" s="276"/>
      <c r="H920" s="279" t="s">
        <v>202</v>
      </c>
      <c r="I920" s="279"/>
      <c r="J920" s="279"/>
    </row>
    <row r="921" spans="2:10" s="147" customFormat="1">
      <c r="C921" s="8"/>
      <c r="D921" s="8"/>
      <c r="E921" s="8"/>
      <c r="F921" s="276" t="s">
        <v>68</v>
      </c>
      <c r="G921" s="276"/>
      <c r="H921" s="276" t="s">
        <v>69</v>
      </c>
      <c r="I921" s="276"/>
      <c r="J921" s="276"/>
    </row>
    <row r="922" spans="2:10" s="147" customFormat="1"/>
    <row r="923" spans="2:10">
      <c r="H923" s="13"/>
      <c r="I923" s="297" t="s">
        <v>126</v>
      </c>
      <c r="J923" s="297"/>
    </row>
    <row r="924" spans="2:10">
      <c r="H924" s="13"/>
      <c r="I924" s="136"/>
      <c r="J924" s="136"/>
    </row>
    <row r="925" spans="2:10">
      <c r="B925" s="298" t="s">
        <v>120</v>
      </c>
      <c r="C925" s="298"/>
      <c r="D925" s="298"/>
      <c r="E925" s="298"/>
      <c r="F925" s="298"/>
      <c r="G925" s="298"/>
      <c r="H925" s="298"/>
      <c r="I925" s="298"/>
    </row>
    <row r="926" spans="2:10">
      <c r="B926" s="298" t="s">
        <v>127</v>
      </c>
      <c r="C926" s="298"/>
      <c r="D926" s="298"/>
      <c r="E926" s="298"/>
      <c r="F926" s="298"/>
      <c r="G926" s="298"/>
      <c r="H926" s="298"/>
      <c r="I926" s="298"/>
    </row>
    <row r="927" spans="2:10">
      <c r="B927" s="298" t="s">
        <v>273</v>
      </c>
      <c r="C927" s="298"/>
      <c r="D927" s="298"/>
      <c r="E927" s="298"/>
      <c r="F927" s="298"/>
      <c r="G927" s="298"/>
      <c r="H927" s="298"/>
      <c r="I927" s="298"/>
    </row>
    <row r="928" spans="2:10">
      <c r="J928" s="12"/>
    </row>
    <row r="929" spans="2:10" ht="16.5" customHeight="1">
      <c r="B929" s="291" t="s">
        <v>29</v>
      </c>
      <c r="C929" s="135" t="s">
        <v>30</v>
      </c>
      <c r="D929" s="304" t="s">
        <v>144</v>
      </c>
      <c r="E929" s="293"/>
      <c r="F929" s="293"/>
      <c r="G929" s="293"/>
      <c r="H929" s="293"/>
      <c r="I929" s="305"/>
      <c r="J929" s="12"/>
    </row>
    <row r="930" spans="2:10">
      <c r="B930" s="291"/>
      <c r="C930" s="135" t="s">
        <v>31</v>
      </c>
      <c r="D930" s="289">
        <v>104021</v>
      </c>
      <c r="E930" s="289"/>
      <c r="F930" s="289"/>
      <c r="G930" s="289"/>
      <c r="H930" s="289"/>
      <c r="I930" s="289"/>
    </row>
    <row r="931" spans="2:10">
      <c r="B931" s="290"/>
      <c r="C931" s="290"/>
      <c r="D931" s="290"/>
      <c r="E931" s="290"/>
      <c r="F931" s="290"/>
      <c r="G931" s="290"/>
      <c r="H931" s="290"/>
      <c r="I931" s="290"/>
    </row>
    <row r="932" spans="2:10">
      <c r="B932" s="291" t="s">
        <v>32</v>
      </c>
      <c r="C932" s="135" t="s">
        <v>30</v>
      </c>
      <c r="D932" s="304" t="s">
        <v>144</v>
      </c>
      <c r="E932" s="293"/>
      <c r="F932" s="293"/>
      <c r="G932" s="293"/>
      <c r="H932" s="293"/>
      <c r="I932" s="305"/>
    </row>
    <row r="933" spans="2:10">
      <c r="B933" s="291"/>
      <c r="C933" s="135" t="s">
        <v>31</v>
      </c>
      <c r="D933" s="289">
        <v>104021</v>
      </c>
      <c r="E933" s="289"/>
      <c r="F933" s="289"/>
      <c r="G933" s="289"/>
      <c r="H933" s="289"/>
      <c r="I933" s="289"/>
    </row>
    <row r="934" spans="2:10">
      <c r="B934" s="293"/>
      <c r="C934" s="293"/>
      <c r="D934" s="293"/>
      <c r="E934" s="293"/>
      <c r="F934" s="293"/>
      <c r="G934" s="293"/>
      <c r="H934" s="293"/>
      <c r="I934" s="293"/>
    </row>
    <row r="935" spans="2:10">
      <c r="B935" s="291" t="s">
        <v>33</v>
      </c>
      <c r="C935" s="291"/>
      <c r="D935" s="304" t="s">
        <v>144</v>
      </c>
      <c r="E935" s="293"/>
      <c r="F935" s="293"/>
      <c r="G935" s="293"/>
      <c r="H935" s="293"/>
      <c r="I935" s="305"/>
    </row>
    <row r="936" spans="2:10">
      <c r="B936" s="290"/>
      <c r="C936" s="290"/>
      <c r="D936" s="325"/>
      <c r="E936" s="325"/>
      <c r="F936" s="325"/>
      <c r="G936" s="325"/>
      <c r="H936" s="325"/>
    </row>
    <row r="937" spans="2:10">
      <c r="B937" s="291" t="s">
        <v>34</v>
      </c>
      <c r="C937" s="291"/>
      <c r="D937" s="289">
        <v>1006</v>
      </c>
      <c r="E937" s="289"/>
      <c r="F937" s="289"/>
      <c r="G937" s="289"/>
      <c r="H937" s="289"/>
      <c r="I937" s="289"/>
    </row>
    <row r="938" spans="2:10">
      <c r="B938" s="293"/>
      <c r="C938" s="293"/>
      <c r="D938" s="293"/>
      <c r="E938" s="293"/>
      <c r="F938" s="293"/>
      <c r="G938" s="293"/>
      <c r="H938" s="293"/>
      <c r="I938" s="293"/>
    </row>
    <row r="939" spans="2:10">
      <c r="B939" s="294" t="s">
        <v>123</v>
      </c>
      <c r="C939" s="135" t="s">
        <v>37</v>
      </c>
      <c r="D939" s="326" t="s">
        <v>142</v>
      </c>
      <c r="E939" s="327"/>
      <c r="F939" s="327"/>
      <c r="G939" s="327"/>
      <c r="H939" s="327"/>
      <c r="I939" s="328"/>
    </row>
    <row r="940" spans="2:10">
      <c r="B940" s="294"/>
      <c r="C940" s="135" t="s">
        <v>38</v>
      </c>
      <c r="D940" s="326" t="s">
        <v>142</v>
      </c>
      <c r="E940" s="327"/>
      <c r="F940" s="327"/>
      <c r="G940" s="327"/>
      <c r="H940" s="327"/>
      <c r="I940" s="328"/>
    </row>
    <row r="941" spans="2:10">
      <c r="B941" s="294"/>
      <c r="C941" s="135" t="s">
        <v>39</v>
      </c>
      <c r="D941" s="289" t="s">
        <v>143</v>
      </c>
      <c r="E941" s="289"/>
      <c r="F941" s="289"/>
      <c r="G941" s="289"/>
      <c r="H941" s="289"/>
      <c r="I941" s="289"/>
    </row>
    <row r="942" spans="2:10">
      <c r="B942" s="290"/>
      <c r="C942" s="290"/>
      <c r="D942" s="325"/>
      <c r="E942" s="325"/>
      <c r="F942" s="325"/>
      <c r="G942" s="325"/>
      <c r="H942" s="325"/>
    </row>
    <row r="943" spans="2:10">
      <c r="B943" s="280" t="s">
        <v>124</v>
      </c>
      <c r="C943" s="135" t="s">
        <v>41</v>
      </c>
      <c r="D943" s="286" t="s">
        <v>145</v>
      </c>
      <c r="E943" s="287"/>
      <c r="F943" s="287"/>
      <c r="G943" s="287"/>
      <c r="H943" s="287"/>
      <c r="I943" s="288"/>
    </row>
    <row r="944" spans="2:10" ht="24" customHeight="1">
      <c r="B944" s="282"/>
      <c r="C944" s="135" t="s">
        <v>42</v>
      </c>
      <c r="D944" s="289">
        <v>1108</v>
      </c>
      <c r="E944" s="289"/>
      <c r="F944" s="289"/>
      <c r="G944" s="289"/>
      <c r="H944" s="289"/>
      <c r="I944" s="289"/>
    </row>
    <row r="945" spans="2:10" ht="40.5" customHeight="1">
      <c r="B945" s="282"/>
      <c r="C945" s="135" t="s">
        <v>43</v>
      </c>
      <c r="D945" s="286" t="s">
        <v>227</v>
      </c>
      <c r="E945" s="340"/>
      <c r="F945" s="340"/>
      <c r="G945" s="340"/>
      <c r="H945" s="340"/>
      <c r="I945" s="341"/>
      <c r="J945" s="143"/>
    </row>
    <row r="946" spans="2:10" ht="27" customHeight="1">
      <c r="B946" s="284"/>
      <c r="C946" s="135" t="s">
        <v>44</v>
      </c>
      <c r="D946" s="342" t="s">
        <v>222</v>
      </c>
      <c r="E946" s="342"/>
      <c r="F946" s="342"/>
      <c r="G946" s="342"/>
      <c r="H946" s="342"/>
      <c r="I946" s="342"/>
    </row>
    <row r="947" spans="2:10">
      <c r="B947" s="290"/>
      <c r="C947" s="290"/>
      <c r="D947" s="325"/>
      <c r="E947" s="325"/>
      <c r="F947" s="325"/>
      <c r="G947" s="325"/>
      <c r="H947" s="325"/>
    </row>
    <row r="948" spans="2:10">
      <c r="B948" s="291" t="s">
        <v>125</v>
      </c>
      <c r="C948" s="291"/>
      <c r="D948" s="289" t="s">
        <v>148</v>
      </c>
      <c r="E948" s="289"/>
      <c r="F948" s="289"/>
      <c r="G948" s="289"/>
      <c r="H948" s="289"/>
      <c r="I948" s="289"/>
    </row>
    <row r="950" spans="2:10" ht="78" customHeight="1">
      <c r="B950" s="38"/>
      <c r="C950" s="38"/>
      <c r="D950" s="330" t="s">
        <v>128</v>
      </c>
      <c r="E950" s="331"/>
      <c r="F950" s="330" t="s">
        <v>129</v>
      </c>
      <c r="G950" s="331"/>
      <c r="H950" s="332" t="s">
        <v>130</v>
      </c>
      <c r="I950" s="332" t="s">
        <v>131</v>
      </c>
      <c r="J950" s="332" t="s">
        <v>132</v>
      </c>
    </row>
    <row r="951" spans="2:10" ht="27">
      <c r="B951" s="135" t="s">
        <v>133</v>
      </c>
      <c r="C951" s="139">
        <v>1108</v>
      </c>
      <c r="D951" s="3" t="s">
        <v>2</v>
      </c>
      <c r="E951" s="3" t="s">
        <v>134</v>
      </c>
      <c r="F951" s="3" t="s">
        <v>2</v>
      </c>
      <c r="G951" s="3" t="s">
        <v>134</v>
      </c>
      <c r="H951" s="333"/>
      <c r="I951" s="333"/>
      <c r="J951" s="333"/>
    </row>
    <row r="952" spans="2:10">
      <c r="B952" s="135" t="s">
        <v>135</v>
      </c>
      <c r="C952" s="139">
        <v>32002</v>
      </c>
      <c r="D952" s="3">
        <v>1</v>
      </c>
      <c r="E952" s="3">
        <v>2</v>
      </c>
      <c r="F952" s="3">
        <v>3</v>
      </c>
      <c r="G952" s="3">
        <v>4</v>
      </c>
      <c r="H952" s="3">
        <v>5</v>
      </c>
      <c r="I952" s="3">
        <v>6</v>
      </c>
      <c r="J952" s="3">
        <v>7</v>
      </c>
    </row>
    <row r="953" spans="2:10" ht="30" customHeight="1">
      <c r="B953" s="135" t="s">
        <v>136</v>
      </c>
      <c r="C953" s="286" t="s">
        <v>227</v>
      </c>
      <c r="D953" s="287"/>
      <c r="E953" s="287"/>
      <c r="F953" s="287"/>
      <c r="G953" s="287"/>
      <c r="H953" s="287"/>
      <c r="I953" s="287"/>
      <c r="J953" s="288"/>
    </row>
    <row r="954" spans="2:10" ht="200.25" customHeight="1">
      <c r="B954" s="135" t="s">
        <v>284</v>
      </c>
      <c r="C954" s="138" t="s">
        <v>223</v>
      </c>
      <c r="D954" s="39" t="s">
        <v>28</v>
      </c>
      <c r="E954" s="39" t="s">
        <v>28</v>
      </c>
      <c r="F954" s="39" t="s">
        <v>28</v>
      </c>
      <c r="G954" s="11"/>
      <c r="H954" s="39" t="s">
        <v>28</v>
      </c>
      <c r="I954" s="39" t="s">
        <v>28</v>
      </c>
      <c r="J954" s="39" t="s">
        <v>28</v>
      </c>
    </row>
    <row r="955" spans="2:10" ht="74.25" customHeight="1">
      <c r="B955" s="135" t="s">
        <v>138</v>
      </c>
      <c r="C955" s="138" t="s">
        <v>224</v>
      </c>
      <c r="D955" s="39" t="s">
        <v>28</v>
      </c>
      <c r="E955" s="39" t="s">
        <v>28</v>
      </c>
      <c r="F955" s="39" t="s">
        <v>28</v>
      </c>
      <c r="G955" s="39" t="s">
        <v>27</v>
      </c>
      <c r="H955" s="39" t="s">
        <v>28</v>
      </c>
      <c r="I955" s="39" t="s">
        <v>28</v>
      </c>
      <c r="J955" s="39" t="s">
        <v>28</v>
      </c>
    </row>
    <row r="956" spans="2:10" ht="45.75" customHeight="1">
      <c r="B956" s="232" t="s">
        <v>213</v>
      </c>
      <c r="C956" s="264" t="s">
        <v>225</v>
      </c>
      <c r="D956" s="39" t="s">
        <v>28</v>
      </c>
      <c r="E956" s="39" t="s">
        <v>28</v>
      </c>
      <c r="F956" s="39" t="s">
        <v>28</v>
      </c>
      <c r="G956" s="11"/>
      <c r="H956" s="39" t="s">
        <v>28</v>
      </c>
      <c r="I956" s="39" t="s">
        <v>28</v>
      </c>
      <c r="J956" s="39" t="s">
        <v>28</v>
      </c>
    </row>
    <row r="957" spans="2:10" ht="19.5" customHeight="1">
      <c r="B957" s="334" t="s">
        <v>140</v>
      </c>
      <c r="C957" s="334"/>
      <c r="D957" s="38"/>
      <c r="E957" s="38"/>
      <c r="F957" s="38"/>
      <c r="G957" s="38"/>
      <c r="H957" s="38"/>
      <c r="I957" s="38"/>
      <c r="J957" s="38"/>
    </row>
    <row r="958" spans="2:10" s="147" customFormat="1" ht="45.75" customHeight="1">
      <c r="B958" s="338" t="s">
        <v>299</v>
      </c>
      <c r="C958" s="339"/>
      <c r="D958" s="45">
        <v>50</v>
      </c>
      <c r="E958" s="45">
        <f>D958</f>
        <v>50</v>
      </c>
      <c r="F958" s="45"/>
      <c r="G958" s="45"/>
      <c r="H958" s="171"/>
      <c r="I958" s="45">
        <f>G958-H958</f>
        <v>0</v>
      </c>
      <c r="J958" s="171"/>
    </row>
    <row r="959" spans="2:10" ht="54.75" customHeight="1">
      <c r="B959" s="337" t="s">
        <v>141</v>
      </c>
      <c r="C959" s="337"/>
      <c r="D959" s="175">
        <v>358564.5</v>
      </c>
      <c r="E959" s="175">
        <f>D959</f>
        <v>358564.5</v>
      </c>
      <c r="F959" s="175"/>
      <c r="G959" s="175"/>
      <c r="H959" s="43"/>
      <c r="I959" s="175">
        <f>G959-H959</f>
        <v>0</v>
      </c>
      <c r="J959" s="202"/>
    </row>
    <row r="960" spans="2:10">
      <c r="D960" s="144"/>
      <c r="E960" s="188"/>
      <c r="F960" s="144"/>
    </row>
    <row r="961" spans="2:10" s="147" customFormat="1">
      <c r="D961" s="144"/>
      <c r="E961" s="188"/>
      <c r="F961" s="144"/>
    </row>
    <row r="962" spans="2:10" s="147" customFormat="1">
      <c r="D962" s="144"/>
      <c r="E962" s="188"/>
      <c r="F962" s="144"/>
    </row>
    <row r="963" spans="2:10" ht="16.5" customHeight="1">
      <c r="B963" s="149" t="s">
        <v>312</v>
      </c>
      <c r="C963" s="329" t="s">
        <v>66</v>
      </c>
      <c r="D963" s="329"/>
      <c r="E963" s="329"/>
      <c r="F963" s="276" t="s">
        <v>67</v>
      </c>
      <c r="G963" s="276"/>
      <c r="H963" s="279" t="s">
        <v>266</v>
      </c>
      <c r="I963" s="279"/>
      <c r="J963" s="279"/>
    </row>
    <row r="964" spans="2:10">
      <c r="C964" s="8"/>
      <c r="D964" s="8"/>
      <c r="E964" s="1"/>
      <c r="F964" s="276" t="s">
        <v>68</v>
      </c>
      <c r="G964" s="276"/>
      <c r="H964" s="276" t="s">
        <v>69</v>
      </c>
      <c r="I964" s="276"/>
      <c r="J964" s="276"/>
    </row>
    <row r="965" spans="2:10">
      <c r="B965" s="134" t="s">
        <v>70</v>
      </c>
      <c r="D965" s="8"/>
      <c r="E965" s="8"/>
      <c r="F965" s="8"/>
      <c r="G965" s="8"/>
    </row>
    <row r="966" spans="2:10" ht="16.5" customHeight="1">
      <c r="C966" s="329" t="s">
        <v>71</v>
      </c>
      <c r="D966" s="329"/>
      <c r="E966" s="329"/>
      <c r="F966" s="276" t="s">
        <v>67</v>
      </c>
      <c r="G966" s="276"/>
      <c r="H966" s="279" t="s">
        <v>202</v>
      </c>
      <c r="I966" s="279"/>
      <c r="J966" s="279"/>
    </row>
    <row r="967" spans="2:10">
      <c r="C967" s="8"/>
      <c r="D967" s="8"/>
      <c r="E967" s="8"/>
      <c r="F967" s="276" t="s">
        <v>68</v>
      </c>
      <c r="G967" s="276"/>
      <c r="H967" s="276" t="s">
        <v>69</v>
      </c>
      <c r="I967" s="276"/>
      <c r="J967" s="276"/>
    </row>
    <row r="968" spans="2:10" ht="17.25">
      <c r="C968" s="244"/>
    </row>
  </sheetData>
  <mergeCells count="1039">
    <mergeCell ref="J904:J905"/>
    <mergeCell ref="C907:J907"/>
    <mergeCell ref="B912:C912"/>
    <mergeCell ref="B913:C913"/>
    <mergeCell ref="C917:E917"/>
    <mergeCell ref="F917:G917"/>
    <mergeCell ref="H917:J917"/>
    <mergeCell ref="F918:G918"/>
    <mergeCell ref="H918:J918"/>
    <mergeCell ref="C920:E920"/>
    <mergeCell ref="F920:G920"/>
    <mergeCell ref="H920:J920"/>
    <mergeCell ref="F921:G921"/>
    <mergeCell ref="H921:J921"/>
    <mergeCell ref="B892:I892"/>
    <mergeCell ref="B893:B895"/>
    <mergeCell ref="D893:I893"/>
    <mergeCell ref="D894:I894"/>
    <mergeCell ref="D895:I895"/>
    <mergeCell ref="B896:H896"/>
    <mergeCell ref="B897:B900"/>
    <mergeCell ref="D897:I897"/>
    <mergeCell ref="D898:I898"/>
    <mergeCell ref="D899:I899"/>
    <mergeCell ref="D900:I900"/>
    <mergeCell ref="B901:H901"/>
    <mergeCell ref="B902:C902"/>
    <mergeCell ref="D902:I902"/>
    <mergeCell ref="D904:E904"/>
    <mergeCell ref="F904:G904"/>
    <mergeCell ref="H904:H905"/>
    <mergeCell ref="I904:I905"/>
    <mergeCell ref="I876:J876"/>
    <mergeCell ref="B878:I878"/>
    <mergeCell ref="B879:I879"/>
    <mergeCell ref="B880:I880"/>
    <mergeCell ref="B883:B884"/>
    <mergeCell ref="D883:I883"/>
    <mergeCell ref="D884:I884"/>
    <mergeCell ref="B885:I885"/>
    <mergeCell ref="B886:B887"/>
    <mergeCell ref="D886:I886"/>
    <mergeCell ref="D887:I887"/>
    <mergeCell ref="B888:I888"/>
    <mergeCell ref="B889:C889"/>
    <mergeCell ref="D889:I889"/>
    <mergeCell ref="B890:H890"/>
    <mergeCell ref="B891:C891"/>
    <mergeCell ref="D891:I891"/>
    <mergeCell ref="B42:C42"/>
    <mergeCell ref="B480:C480"/>
    <mergeCell ref="J804:J805"/>
    <mergeCell ref="B925:I925"/>
    <mergeCell ref="B926:I926"/>
    <mergeCell ref="C807:J807"/>
    <mergeCell ref="B811:C811"/>
    <mergeCell ref="B812:C812"/>
    <mergeCell ref="C816:E816"/>
    <mergeCell ref="F816:G816"/>
    <mergeCell ref="H816:J816"/>
    <mergeCell ref="F817:G817"/>
    <mergeCell ref="H817:J817"/>
    <mergeCell ref="C819:E819"/>
    <mergeCell ref="F819:G819"/>
    <mergeCell ref="H819:J819"/>
    <mergeCell ref="F820:G820"/>
    <mergeCell ref="H820:J820"/>
    <mergeCell ref="J852:J853"/>
    <mergeCell ref="B849:H849"/>
    <mergeCell ref="B850:C850"/>
    <mergeCell ref="D850:I850"/>
    <mergeCell ref="D852:E852"/>
    <mergeCell ref="F852:G852"/>
    <mergeCell ref="H852:H853"/>
    <mergeCell ref="I852:I853"/>
    <mergeCell ref="I824:J824"/>
    <mergeCell ref="B826:I826"/>
    <mergeCell ref="D804:E804"/>
    <mergeCell ref="F804:G804"/>
    <mergeCell ref="H804:H805"/>
    <mergeCell ref="I804:I805"/>
    <mergeCell ref="C855:J855"/>
    <mergeCell ref="B862:C862"/>
    <mergeCell ref="B783:B784"/>
    <mergeCell ref="D783:I783"/>
    <mergeCell ref="D784:I784"/>
    <mergeCell ref="B785:I785"/>
    <mergeCell ref="B786:B787"/>
    <mergeCell ref="D786:I786"/>
    <mergeCell ref="D787:I787"/>
    <mergeCell ref="B788:I788"/>
    <mergeCell ref="B789:C789"/>
    <mergeCell ref="D789:I789"/>
    <mergeCell ref="B790:H790"/>
    <mergeCell ref="B791:C791"/>
    <mergeCell ref="D791:I791"/>
    <mergeCell ref="D800:I800"/>
    <mergeCell ref="B801:H801"/>
    <mergeCell ref="B802:C802"/>
    <mergeCell ref="D802:I802"/>
    <mergeCell ref="D795:I795"/>
    <mergeCell ref="B796:H796"/>
    <mergeCell ref="B792:I792"/>
    <mergeCell ref="B793:B795"/>
    <mergeCell ref="B797:B800"/>
    <mergeCell ref="D799:I799"/>
    <mergeCell ref="D797:I797"/>
    <mergeCell ref="D798:I798"/>
    <mergeCell ref="D793:I793"/>
    <mergeCell ref="D794:I794"/>
    <mergeCell ref="B861:C861"/>
    <mergeCell ref="D738:I738"/>
    <mergeCell ref="D739:I739"/>
    <mergeCell ref="B740:I740"/>
    <mergeCell ref="B741:B742"/>
    <mergeCell ref="D741:I741"/>
    <mergeCell ref="D742:I742"/>
    <mergeCell ref="B743:I743"/>
    <mergeCell ref="F772:G772"/>
    <mergeCell ref="H772:J772"/>
    <mergeCell ref="C774:E774"/>
    <mergeCell ref="F774:G774"/>
    <mergeCell ref="H774:J774"/>
    <mergeCell ref="B744:C744"/>
    <mergeCell ref="H771:J771"/>
    <mergeCell ref="F759:G759"/>
    <mergeCell ref="H759:H760"/>
    <mergeCell ref="I759:I760"/>
    <mergeCell ref="I732:J732"/>
    <mergeCell ref="B734:I734"/>
    <mergeCell ref="I777:J777"/>
    <mergeCell ref="B779:I779"/>
    <mergeCell ref="B780:I780"/>
    <mergeCell ref="B781:I781"/>
    <mergeCell ref="D744:I744"/>
    <mergeCell ref="B745:H745"/>
    <mergeCell ref="F726:G726"/>
    <mergeCell ref="H726:J726"/>
    <mergeCell ref="C728:E728"/>
    <mergeCell ref="F728:G728"/>
    <mergeCell ref="H728:J728"/>
    <mergeCell ref="F729:G729"/>
    <mergeCell ref="H729:J729"/>
    <mergeCell ref="B715:C715"/>
    <mergeCell ref="B716:C716"/>
    <mergeCell ref="B717:C717"/>
    <mergeCell ref="B718:C718"/>
    <mergeCell ref="B720:C720"/>
    <mergeCell ref="B721:C721"/>
    <mergeCell ref="C725:E725"/>
    <mergeCell ref="F725:G725"/>
    <mergeCell ref="H725:J725"/>
    <mergeCell ref="B719:C719"/>
    <mergeCell ref="B705:H705"/>
    <mergeCell ref="B706:C706"/>
    <mergeCell ref="D706:I706"/>
    <mergeCell ref="D708:E708"/>
    <mergeCell ref="F708:G708"/>
    <mergeCell ref="H708:H709"/>
    <mergeCell ref="I708:I709"/>
    <mergeCell ref="J708:J709"/>
    <mergeCell ref="C711:J711"/>
    <mergeCell ref="I681:J681"/>
    <mergeCell ref="B683:I683"/>
    <mergeCell ref="B684:I684"/>
    <mergeCell ref="B685:I685"/>
    <mergeCell ref="B687:B688"/>
    <mergeCell ref="D687:I687"/>
    <mergeCell ref="D688:I688"/>
    <mergeCell ref="B696:I696"/>
    <mergeCell ref="B697:B699"/>
    <mergeCell ref="D697:I697"/>
    <mergeCell ref="D698:I698"/>
    <mergeCell ref="D699:I699"/>
    <mergeCell ref="B700:H700"/>
    <mergeCell ref="B701:B704"/>
    <mergeCell ref="D701:I701"/>
    <mergeCell ref="D702:I702"/>
    <mergeCell ref="D703:I703"/>
    <mergeCell ref="D704:I704"/>
    <mergeCell ref="B689:I689"/>
    <mergeCell ref="B690:B691"/>
    <mergeCell ref="D690:I690"/>
    <mergeCell ref="D691:I691"/>
    <mergeCell ref="B692:I692"/>
    <mergeCell ref="B693:C693"/>
    <mergeCell ref="D693:I693"/>
    <mergeCell ref="B694:H694"/>
    <mergeCell ref="B695:C695"/>
    <mergeCell ref="D695:I695"/>
    <mergeCell ref="C675:E675"/>
    <mergeCell ref="F675:G675"/>
    <mergeCell ref="H675:J675"/>
    <mergeCell ref="F676:G676"/>
    <mergeCell ref="H676:J676"/>
    <mergeCell ref="C678:E678"/>
    <mergeCell ref="F678:G678"/>
    <mergeCell ref="H678:J678"/>
    <mergeCell ref="F679:G679"/>
    <mergeCell ref="H679:J679"/>
    <mergeCell ref="D655:E655"/>
    <mergeCell ref="F655:G655"/>
    <mergeCell ref="H655:H656"/>
    <mergeCell ref="I655:I656"/>
    <mergeCell ref="J655:J656"/>
    <mergeCell ref="C658:J658"/>
    <mergeCell ref="B662:C662"/>
    <mergeCell ref="B666:C666"/>
    <mergeCell ref="B671:C671"/>
    <mergeCell ref="B663:C663"/>
    <mergeCell ref="B664:C664"/>
    <mergeCell ref="B665:C665"/>
    <mergeCell ref="B634:B635"/>
    <mergeCell ref="D634:I634"/>
    <mergeCell ref="D635:I635"/>
    <mergeCell ref="B636:I636"/>
    <mergeCell ref="B637:B638"/>
    <mergeCell ref="D637:I637"/>
    <mergeCell ref="D638:I638"/>
    <mergeCell ref="B647:H647"/>
    <mergeCell ref="B648:B651"/>
    <mergeCell ref="D648:I648"/>
    <mergeCell ref="D649:I649"/>
    <mergeCell ref="D650:I650"/>
    <mergeCell ref="D651:I651"/>
    <mergeCell ref="B652:H652"/>
    <mergeCell ref="B653:C653"/>
    <mergeCell ref="D653:I653"/>
    <mergeCell ref="B639:I639"/>
    <mergeCell ref="B640:C640"/>
    <mergeCell ref="D640:I640"/>
    <mergeCell ref="B641:H641"/>
    <mergeCell ref="B642:C642"/>
    <mergeCell ref="D642:I642"/>
    <mergeCell ref="B643:I643"/>
    <mergeCell ref="B644:B646"/>
    <mergeCell ref="D644:I644"/>
    <mergeCell ref="D645:I645"/>
    <mergeCell ref="D646:I646"/>
    <mergeCell ref="F489:G489"/>
    <mergeCell ref="H489:J489"/>
    <mergeCell ref="B481:C481"/>
    <mergeCell ref="C485:E485"/>
    <mergeCell ref="F485:G485"/>
    <mergeCell ref="H485:J485"/>
    <mergeCell ref="F486:G486"/>
    <mergeCell ref="H486:J486"/>
    <mergeCell ref="C488:E488"/>
    <mergeCell ref="F488:G488"/>
    <mergeCell ref="H488:J488"/>
    <mergeCell ref="I628:J628"/>
    <mergeCell ref="B630:I630"/>
    <mergeCell ref="B631:I631"/>
    <mergeCell ref="B632:I632"/>
    <mergeCell ref="D591:I591"/>
    <mergeCell ref="B592:I592"/>
    <mergeCell ref="B593:B594"/>
    <mergeCell ref="D593:I593"/>
    <mergeCell ref="D594:I594"/>
    <mergeCell ref="B603:H603"/>
    <mergeCell ref="B604:B607"/>
    <mergeCell ref="D604:I604"/>
    <mergeCell ref="D605:I605"/>
    <mergeCell ref="D606:I606"/>
    <mergeCell ref="D607:I607"/>
    <mergeCell ref="B608:H608"/>
    <mergeCell ref="B609:C609"/>
    <mergeCell ref="D609:I609"/>
    <mergeCell ref="B595:I595"/>
    <mergeCell ref="I491:J491"/>
    <mergeCell ref="B493:I493"/>
    <mergeCell ref="C475:J475"/>
    <mergeCell ref="B479:C479"/>
    <mergeCell ref="B464:H464"/>
    <mergeCell ref="B465:B468"/>
    <mergeCell ref="D465:I465"/>
    <mergeCell ref="D466:I466"/>
    <mergeCell ref="D467:I467"/>
    <mergeCell ref="D468:I468"/>
    <mergeCell ref="B469:H469"/>
    <mergeCell ref="B470:C470"/>
    <mergeCell ref="D470:I470"/>
    <mergeCell ref="B459:C459"/>
    <mergeCell ref="D459:I459"/>
    <mergeCell ref="B460:I460"/>
    <mergeCell ref="B461:B463"/>
    <mergeCell ref="D461:I461"/>
    <mergeCell ref="D462:I462"/>
    <mergeCell ref="D463:I463"/>
    <mergeCell ref="F442:G442"/>
    <mergeCell ref="H442:J442"/>
    <mergeCell ref="B432:C432"/>
    <mergeCell ref="I445:J445"/>
    <mergeCell ref="B430:C430"/>
    <mergeCell ref="B431:C431"/>
    <mergeCell ref="B434:C434"/>
    <mergeCell ref="C438:E438"/>
    <mergeCell ref="F438:G438"/>
    <mergeCell ref="H438:J438"/>
    <mergeCell ref="F439:G439"/>
    <mergeCell ref="H439:J439"/>
    <mergeCell ref="B433:C433"/>
    <mergeCell ref="D472:E472"/>
    <mergeCell ref="F472:G472"/>
    <mergeCell ref="H472:H473"/>
    <mergeCell ref="I472:I473"/>
    <mergeCell ref="J472:J473"/>
    <mergeCell ref="B456:I456"/>
    <mergeCell ref="B457:C457"/>
    <mergeCell ref="D457:I457"/>
    <mergeCell ref="B458:H458"/>
    <mergeCell ref="B447:I447"/>
    <mergeCell ref="B448:I448"/>
    <mergeCell ref="B449:I449"/>
    <mergeCell ref="B451:B452"/>
    <mergeCell ref="D451:I451"/>
    <mergeCell ref="D452:I452"/>
    <mergeCell ref="B453:I453"/>
    <mergeCell ref="B454:B455"/>
    <mergeCell ref="D454:I454"/>
    <mergeCell ref="D455:I455"/>
    <mergeCell ref="B415:H415"/>
    <mergeCell ref="B411:I411"/>
    <mergeCell ref="B412:B414"/>
    <mergeCell ref="D412:I412"/>
    <mergeCell ref="D413:I413"/>
    <mergeCell ref="D414:I414"/>
    <mergeCell ref="C441:E441"/>
    <mergeCell ref="F441:G441"/>
    <mergeCell ref="H441:J441"/>
    <mergeCell ref="B420:H420"/>
    <mergeCell ref="B421:C421"/>
    <mergeCell ref="D421:I421"/>
    <mergeCell ref="D423:E423"/>
    <mergeCell ref="F423:G423"/>
    <mergeCell ref="H423:H424"/>
    <mergeCell ref="I423:I424"/>
    <mergeCell ref="J423:J424"/>
    <mergeCell ref="C426:J426"/>
    <mergeCell ref="B404:I404"/>
    <mergeCell ref="D368:I368"/>
    <mergeCell ref="B369:H369"/>
    <mergeCell ref="B370:B373"/>
    <mergeCell ref="D370:I370"/>
    <mergeCell ref="D371:I371"/>
    <mergeCell ref="D372:I372"/>
    <mergeCell ref="D373:I373"/>
    <mergeCell ref="B374:H374"/>
    <mergeCell ref="B405:B406"/>
    <mergeCell ref="D405:I405"/>
    <mergeCell ref="D406:I406"/>
    <mergeCell ref="B407:I407"/>
    <mergeCell ref="B408:C408"/>
    <mergeCell ref="D408:I408"/>
    <mergeCell ref="B409:H409"/>
    <mergeCell ref="B410:C410"/>
    <mergeCell ref="D410:I410"/>
    <mergeCell ref="H392:J392"/>
    <mergeCell ref="H391:J391"/>
    <mergeCell ref="F392:G392"/>
    <mergeCell ref="F349:G349"/>
    <mergeCell ref="H349:J349"/>
    <mergeCell ref="B334:C334"/>
    <mergeCell ref="B335:C335"/>
    <mergeCell ref="I396:J396"/>
    <mergeCell ref="B398:I398"/>
    <mergeCell ref="B399:I399"/>
    <mergeCell ref="B400:I400"/>
    <mergeCell ref="B402:B403"/>
    <mergeCell ref="D402:I402"/>
    <mergeCell ref="D403:I403"/>
    <mergeCell ref="B341:C341"/>
    <mergeCell ref="C345:E345"/>
    <mergeCell ref="F345:G345"/>
    <mergeCell ref="H345:J345"/>
    <mergeCell ref="F346:G346"/>
    <mergeCell ref="H346:J346"/>
    <mergeCell ref="C348:E348"/>
    <mergeCell ref="F348:G348"/>
    <mergeCell ref="H348:J348"/>
    <mergeCell ref="I350:J350"/>
    <mergeCell ref="B352:I352"/>
    <mergeCell ref="B353:I353"/>
    <mergeCell ref="B354:I354"/>
    <mergeCell ref="B356:B357"/>
    <mergeCell ref="D356:I356"/>
    <mergeCell ref="D357:I357"/>
    <mergeCell ref="B358:I358"/>
    <mergeCell ref="B359:B360"/>
    <mergeCell ref="D359:I359"/>
    <mergeCell ref="D360:I360"/>
    <mergeCell ref="B361:I361"/>
    <mergeCell ref="D326:E326"/>
    <mergeCell ref="F326:G326"/>
    <mergeCell ref="H326:H327"/>
    <mergeCell ref="I326:I327"/>
    <mergeCell ref="J326:J327"/>
    <mergeCell ref="C329:J329"/>
    <mergeCell ref="B333:C333"/>
    <mergeCell ref="B336:C336"/>
    <mergeCell ref="B337:C337"/>
    <mergeCell ref="B318:H318"/>
    <mergeCell ref="B319:B322"/>
    <mergeCell ref="D319:I319"/>
    <mergeCell ref="D320:I320"/>
    <mergeCell ref="D321:I321"/>
    <mergeCell ref="D322:I322"/>
    <mergeCell ref="B323:H323"/>
    <mergeCell ref="B324:C324"/>
    <mergeCell ref="D324:I324"/>
    <mergeCell ref="B314:I314"/>
    <mergeCell ref="B315:B317"/>
    <mergeCell ref="D315:I315"/>
    <mergeCell ref="D316:I316"/>
    <mergeCell ref="D317:I317"/>
    <mergeCell ref="I299:J299"/>
    <mergeCell ref="B301:I301"/>
    <mergeCell ref="B302:I302"/>
    <mergeCell ref="B303:I303"/>
    <mergeCell ref="B305:B306"/>
    <mergeCell ref="D305:I305"/>
    <mergeCell ref="D306:I306"/>
    <mergeCell ref="B307:I307"/>
    <mergeCell ref="B308:B309"/>
    <mergeCell ref="D308:I308"/>
    <mergeCell ref="D309:I309"/>
    <mergeCell ref="B310:I310"/>
    <mergeCell ref="B311:C311"/>
    <mergeCell ref="D311:I311"/>
    <mergeCell ref="B312:H312"/>
    <mergeCell ref="B313:C313"/>
    <mergeCell ref="I146:J146"/>
    <mergeCell ref="B148:I148"/>
    <mergeCell ref="B149:I149"/>
    <mergeCell ref="B150:I150"/>
    <mergeCell ref="B152:B153"/>
    <mergeCell ref="D152:I152"/>
    <mergeCell ref="D153:I153"/>
    <mergeCell ref="I241:J241"/>
    <mergeCell ref="B243:I243"/>
    <mergeCell ref="I195:J195"/>
    <mergeCell ref="B197:I197"/>
    <mergeCell ref="B198:I198"/>
    <mergeCell ref="B199:I199"/>
    <mergeCell ref="B201:B202"/>
    <mergeCell ref="D201:I201"/>
    <mergeCell ref="D202:I202"/>
    <mergeCell ref="B203:I203"/>
    <mergeCell ref="B204:B205"/>
    <mergeCell ref="D204:I204"/>
    <mergeCell ref="D205:I205"/>
    <mergeCell ref="B206:I206"/>
    <mergeCell ref="B207:C207"/>
    <mergeCell ref="D207:I207"/>
    <mergeCell ref="B233:C233"/>
    <mergeCell ref="B170:H170"/>
    <mergeCell ref="B171:C171"/>
    <mergeCell ref="D171:I171"/>
    <mergeCell ref="D173:E173"/>
    <mergeCell ref="F173:G173"/>
    <mergeCell ref="H223:H224"/>
    <mergeCell ref="B183:C183"/>
    <mergeCell ref="J173:J174"/>
    <mergeCell ref="F145:G145"/>
    <mergeCell ref="H145:J145"/>
    <mergeCell ref="B136:C136"/>
    <mergeCell ref="B137:C137"/>
    <mergeCell ref="C141:E141"/>
    <mergeCell ref="F141:G141"/>
    <mergeCell ref="H141:J141"/>
    <mergeCell ref="F142:G142"/>
    <mergeCell ref="H142:J142"/>
    <mergeCell ref="B126:H126"/>
    <mergeCell ref="B127:C127"/>
    <mergeCell ref="D127:I127"/>
    <mergeCell ref="D129:E129"/>
    <mergeCell ref="F129:G129"/>
    <mergeCell ref="H129:H130"/>
    <mergeCell ref="I129:I130"/>
    <mergeCell ref="J129:J130"/>
    <mergeCell ref="C132:J132"/>
    <mergeCell ref="B121:H121"/>
    <mergeCell ref="B122:B125"/>
    <mergeCell ref="D122:I122"/>
    <mergeCell ref="D123:I123"/>
    <mergeCell ref="D124:I124"/>
    <mergeCell ref="D125:I125"/>
    <mergeCell ref="B110:I110"/>
    <mergeCell ref="B111:B112"/>
    <mergeCell ref="D111:I111"/>
    <mergeCell ref="D112:I112"/>
    <mergeCell ref="B113:I113"/>
    <mergeCell ref="B114:C114"/>
    <mergeCell ref="D114:I114"/>
    <mergeCell ref="B115:H115"/>
    <mergeCell ref="B116:C116"/>
    <mergeCell ref="D116:I116"/>
    <mergeCell ref="C144:E144"/>
    <mergeCell ref="F144:G144"/>
    <mergeCell ref="H144:J144"/>
    <mergeCell ref="B108:B109"/>
    <mergeCell ref="D108:I108"/>
    <mergeCell ref="D109:I109"/>
    <mergeCell ref="B91:C91"/>
    <mergeCell ref="C96:E96"/>
    <mergeCell ref="F96:G96"/>
    <mergeCell ref="H96:J96"/>
    <mergeCell ref="F97:G97"/>
    <mergeCell ref="H97:J97"/>
    <mergeCell ref="C99:E99"/>
    <mergeCell ref="F99:G99"/>
    <mergeCell ref="H99:J99"/>
    <mergeCell ref="B89:C89"/>
    <mergeCell ref="B117:I117"/>
    <mergeCell ref="B118:B120"/>
    <mergeCell ref="D118:I118"/>
    <mergeCell ref="D119:I119"/>
    <mergeCell ref="D120:I120"/>
    <mergeCell ref="B90:C90"/>
    <mergeCell ref="B105:I105"/>
    <mergeCell ref="B106:I106"/>
    <mergeCell ref="B55:I55"/>
    <mergeCell ref="B56:I56"/>
    <mergeCell ref="B58:B59"/>
    <mergeCell ref="D58:I58"/>
    <mergeCell ref="D59:I59"/>
    <mergeCell ref="B60:I60"/>
    <mergeCell ref="B61:B62"/>
    <mergeCell ref="D61:I61"/>
    <mergeCell ref="D62:I62"/>
    <mergeCell ref="D79:E79"/>
    <mergeCell ref="F79:G79"/>
    <mergeCell ref="H79:H80"/>
    <mergeCell ref="I79:I80"/>
    <mergeCell ref="J79:J80"/>
    <mergeCell ref="C82:J82"/>
    <mergeCell ref="B86:C86"/>
    <mergeCell ref="B87:C87"/>
    <mergeCell ref="B71:H71"/>
    <mergeCell ref="B72:B75"/>
    <mergeCell ref="D72:I72"/>
    <mergeCell ref="D73:I73"/>
    <mergeCell ref="D74:I74"/>
    <mergeCell ref="C293:E293"/>
    <mergeCell ref="D13:I13"/>
    <mergeCell ref="C50:E50"/>
    <mergeCell ref="F50:G50"/>
    <mergeCell ref="H50:J50"/>
    <mergeCell ref="F51:G51"/>
    <mergeCell ref="H51:J51"/>
    <mergeCell ref="J29:J30"/>
    <mergeCell ref="C32:J32"/>
    <mergeCell ref="B36:C36"/>
    <mergeCell ref="B37:C37"/>
    <mergeCell ref="B38:C38"/>
    <mergeCell ref="B43:C43"/>
    <mergeCell ref="C47:E47"/>
    <mergeCell ref="F47:G47"/>
    <mergeCell ref="H47:J47"/>
    <mergeCell ref="B39:C39"/>
    <mergeCell ref="B40:C40"/>
    <mergeCell ref="B41:C41"/>
    <mergeCell ref="F48:G48"/>
    <mergeCell ref="J268:J269"/>
    <mergeCell ref="C271:J271"/>
    <mergeCell ref="B261:B264"/>
    <mergeCell ref="D261:I261"/>
    <mergeCell ref="B76:H76"/>
    <mergeCell ref="B77:C77"/>
    <mergeCell ref="D77:I77"/>
    <mergeCell ref="F100:G100"/>
    <mergeCell ref="H100:J100"/>
    <mergeCell ref="B88:C88"/>
    <mergeCell ref="I102:J102"/>
    <mergeCell ref="B104:I104"/>
    <mergeCell ref="F771:G771"/>
    <mergeCell ref="D75:I75"/>
    <mergeCell ref="B735:I735"/>
    <mergeCell ref="B736:I736"/>
    <mergeCell ref="B738:B739"/>
    <mergeCell ref="I1:J1"/>
    <mergeCell ref="B3:I3"/>
    <mergeCell ref="B4:I4"/>
    <mergeCell ref="B5:I5"/>
    <mergeCell ref="B21:B24"/>
    <mergeCell ref="D21:I21"/>
    <mergeCell ref="D22:I22"/>
    <mergeCell ref="D23:I23"/>
    <mergeCell ref="D24:I24"/>
    <mergeCell ref="B14:H14"/>
    <mergeCell ref="B15:C15"/>
    <mergeCell ref="D15:I15"/>
    <mergeCell ref="B16:I16"/>
    <mergeCell ref="B17:B19"/>
    <mergeCell ref="D17:I17"/>
    <mergeCell ref="D18:I18"/>
    <mergeCell ref="D19:I19"/>
    <mergeCell ref="B20:H20"/>
    <mergeCell ref="B7:B8"/>
    <mergeCell ref="D7:I7"/>
    <mergeCell ref="D8:I8"/>
    <mergeCell ref="B9:I9"/>
    <mergeCell ref="B10:B11"/>
    <mergeCell ref="D10:I10"/>
    <mergeCell ref="D11:I11"/>
    <mergeCell ref="B12:I12"/>
    <mergeCell ref="B13:C13"/>
    <mergeCell ref="F237:G237"/>
    <mergeCell ref="H237:J237"/>
    <mergeCell ref="D223:E223"/>
    <mergeCell ref="B154:I154"/>
    <mergeCell ref="F775:G775"/>
    <mergeCell ref="H775:J775"/>
    <mergeCell ref="B746:C746"/>
    <mergeCell ref="D746:I746"/>
    <mergeCell ref="B747:I747"/>
    <mergeCell ref="B748:B750"/>
    <mergeCell ref="D748:I748"/>
    <mergeCell ref="D749:I749"/>
    <mergeCell ref="D750:I750"/>
    <mergeCell ref="B751:H751"/>
    <mergeCell ref="B752:B755"/>
    <mergeCell ref="D752:I752"/>
    <mergeCell ref="D753:I753"/>
    <mergeCell ref="D754:I754"/>
    <mergeCell ref="D755:I755"/>
    <mergeCell ref="B756:H756"/>
    <mergeCell ref="B757:C757"/>
    <mergeCell ref="D757:I757"/>
    <mergeCell ref="J759:J760"/>
    <mergeCell ref="D759:E759"/>
    <mergeCell ref="C762:J762"/>
    <mergeCell ref="B766:C766"/>
    <mergeCell ref="B767:C767"/>
    <mergeCell ref="C771:E771"/>
    <mergeCell ref="D253:I253"/>
    <mergeCell ref="F293:G293"/>
    <mergeCell ref="H293:J293"/>
    <mergeCell ref="D313:I313"/>
    <mergeCell ref="D262:I262"/>
    <mergeCell ref="D263:I263"/>
    <mergeCell ref="D264:I264"/>
    <mergeCell ref="B25:H25"/>
    <mergeCell ref="B26:C26"/>
    <mergeCell ref="D26:I26"/>
    <mergeCell ref="D29:E29"/>
    <mergeCell ref="F29:G29"/>
    <mergeCell ref="H29:H30"/>
    <mergeCell ref="I29:I30"/>
    <mergeCell ref="B63:I63"/>
    <mergeCell ref="B64:C64"/>
    <mergeCell ref="D64:I64"/>
    <mergeCell ref="B65:H65"/>
    <mergeCell ref="B66:C66"/>
    <mergeCell ref="D66:I66"/>
    <mergeCell ref="B67:I67"/>
    <mergeCell ref="B68:B70"/>
    <mergeCell ref="D68:I68"/>
    <mergeCell ref="D69:I69"/>
    <mergeCell ref="D70:I70"/>
    <mergeCell ref="I52:J52"/>
    <mergeCell ref="B54:I54"/>
    <mergeCell ref="F240:G240"/>
    <mergeCell ref="H240:J240"/>
    <mergeCell ref="I223:I224"/>
    <mergeCell ref="H48:J48"/>
    <mergeCell ref="H236:J236"/>
    <mergeCell ref="B231:C231"/>
    <mergeCell ref="B232:C232"/>
    <mergeCell ref="C236:E236"/>
    <mergeCell ref="F236:G236"/>
    <mergeCell ref="B266:C266"/>
    <mergeCell ref="D266:I266"/>
    <mergeCell ref="D268:E268"/>
    <mergeCell ref="F268:G268"/>
    <mergeCell ref="H268:H269"/>
    <mergeCell ref="I268:I269"/>
    <mergeCell ref="D259:I259"/>
    <mergeCell ref="B260:H260"/>
    <mergeCell ref="B219:H219"/>
    <mergeCell ref="B220:C220"/>
    <mergeCell ref="D220:I220"/>
    <mergeCell ref="H377:H378"/>
    <mergeCell ref="I377:I378"/>
    <mergeCell ref="B362:C362"/>
    <mergeCell ref="D362:I362"/>
    <mergeCell ref="B363:H363"/>
    <mergeCell ref="B364:C364"/>
    <mergeCell ref="D364:I364"/>
    <mergeCell ref="B365:I365"/>
    <mergeCell ref="B366:B368"/>
    <mergeCell ref="D366:I366"/>
    <mergeCell ref="D367:I367"/>
    <mergeCell ref="B375:C375"/>
    <mergeCell ref="D375:I375"/>
    <mergeCell ref="B244:I244"/>
    <mergeCell ref="B245:I245"/>
    <mergeCell ref="B275:C275"/>
    <mergeCell ref="B276:C276"/>
    <mergeCell ref="B255:C255"/>
    <mergeCell ref="H294:J294"/>
    <mergeCell ref="B600:B602"/>
    <mergeCell ref="F296:G296"/>
    <mergeCell ref="H296:J296"/>
    <mergeCell ref="F297:G297"/>
    <mergeCell ref="B285:C285"/>
    <mergeCell ref="B286:C286"/>
    <mergeCell ref="D255:I255"/>
    <mergeCell ref="B256:I256"/>
    <mergeCell ref="B257:B259"/>
    <mergeCell ref="D257:I257"/>
    <mergeCell ref="D258:I258"/>
    <mergeCell ref="D377:E377"/>
    <mergeCell ref="F377:G377"/>
    <mergeCell ref="B280:C280"/>
    <mergeCell ref="B281:C281"/>
    <mergeCell ref="B288:C288"/>
    <mergeCell ref="B282:C282"/>
    <mergeCell ref="H297:J297"/>
    <mergeCell ref="B278:C278"/>
    <mergeCell ref="B155:B156"/>
    <mergeCell ref="D155:I155"/>
    <mergeCell ref="D156:I156"/>
    <mergeCell ref="B157:I157"/>
    <mergeCell ref="B158:C158"/>
    <mergeCell ref="D158:I158"/>
    <mergeCell ref="B159:H159"/>
    <mergeCell ref="B160:C160"/>
    <mergeCell ref="D160:I160"/>
    <mergeCell ref="B161:I161"/>
    <mergeCell ref="B162:B164"/>
    <mergeCell ref="D162:I162"/>
    <mergeCell ref="D163:I163"/>
    <mergeCell ref="D164:I164"/>
    <mergeCell ref="B165:H165"/>
    <mergeCell ref="B166:B169"/>
    <mergeCell ref="D166:I166"/>
    <mergeCell ref="D167:I167"/>
    <mergeCell ref="D168:I168"/>
    <mergeCell ref="D169:I169"/>
    <mergeCell ref="C176:J176"/>
    <mergeCell ref="B184:C184"/>
    <mergeCell ref="D247:I247"/>
    <mergeCell ref="D248:I248"/>
    <mergeCell ref="B249:I249"/>
    <mergeCell ref="B250:B251"/>
    <mergeCell ref="H173:H174"/>
    <mergeCell ref="I173:I174"/>
    <mergeCell ref="B416:B419"/>
    <mergeCell ref="D416:I416"/>
    <mergeCell ref="D417:I417"/>
    <mergeCell ref="D418:I418"/>
    <mergeCell ref="D419:I419"/>
    <mergeCell ref="B252:I252"/>
    <mergeCell ref="B253:C253"/>
    <mergeCell ref="B385:C385"/>
    <mergeCell ref="B386:C386"/>
    <mergeCell ref="B387:C387"/>
    <mergeCell ref="C391:E391"/>
    <mergeCell ref="F391:G391"/>
    <mergeCell ref="C380:J380"/>
    <mergeCell ref="B384:C384"/>
    <mergeCell ref="C394:E394"/>
    <mergeCell ref="F394:G394"/>
    <mergeCell ref="H394:J394"/>
    <mergeCell ref="F395:G395"/>
    <mergeCell ref="H395:J395"/>
    <mergeCell ref="C188:E188"/>
    <mergeCell ref="B338:C338"/>
    <mergeCell ref="B339:C339"/>
    <mergeCell ref="B340:C340"/>
    <mergeCell ref="B667:C667"/>
    <mergeCell ref="B668:C668"/>
    <mergeCell ref="B669:C669"/>
    <mergeCell ref="B670:C670"/>
    <mergeCell ref="F188:G188"/>
    <mergeCell ref="H188:J188"/>
    <mergeCell ref="F189:G189"/>
    <mergeCell ref="H189:J189"/>
    <mergeCell ref="I584:J584"/>
    <mergeCell ref="B586:I586"/>
    <mergeCell ref="B587:I587"/>
    <mergeCell ref="B588:I588"/>
    <mergeCell ref="B590:B591"/>
    <mergeCell ref="D590:I590"/>
    <mergeCell ref="B596:C596"/>
    <mergeCell ref="D596:I596"/>
    <mergeCell ref="B597:H597"/>
    <mergeCell ref="B598:C598"/>
    <mergeCell ref="D598:I598"/>
    <mergeCell ref="D250:I250"/>
    <mergeCell ref="D251:I251"/>
    <mergeCell ref="J223:J224"/>
    <mergeCell ref="B208:H208"/>
    <mergeCell ref="B209:C209"/>
    <mergeCell ref="F192:G192"/>
    <mergeCell ref="H192:J192"/>
    <mergeCell ref="C191:E191"/>
    <mergeCell ref="F191:G191"/>
    <mergeCell ref="H191:J191"/>
    <mergeCell ref="D209:I209"/>
    <mergeCell ref="B210:I210"/>
    <mergeCell ref="B211:B213"/>
    <mergeCell ref="D211:I211"/>
    <mergeCell ref="D212:I212"/>
    <mergeCell ref="D213:I213"/>
    <mergeCell ref="B214:H214"/>
    <mergeCell ref="B215:B218"/>
    <mergeCell ref="D215:I215"/>
    <mergeCell ref="D216:I216"/>
    <mergeCell ref="D217:I217"/>
    <mergeCell ref="D218:I218"/>
    <mergeCell ref="C239:E239"/>
    <mergeCell ref="F239:G239"/>
    <mergeCell ref="H239:J239"/>
    <mergeCell ref="B599:I599"/>
    <mergeCell ref="B289:C289"/>
    <mergeCell ref="B277:C277"/>
    <mergeCell ref="B284:C284"/>
    <mergeCell ref="B287:C287"/>
    <mergeCell ref="C296:E296"/>
    <mergeCell ref="B279:C279"/>
    <mergeCell ref="B254:H254"/>
    <mergeCell ref="F223:G223"/>
    <mergeCell ref="B230:C230"/>
    <mergeCell ref="B247:B248"/>
    <mergeCell ref="B283:C283"/>
    <mergeCell ref="F294:G294"/>
    <mergeCell ref="J377:J378"/>
    <mergeCell ref="B265:H265"/>
    <mergeCell ref="C226:J226"/>
    <mergeCell ref="I923:J923"/>
    <mergeCell ref="B836:I836"/>
    <mergeCell ref="B837:C837"/>
    <mergeCell ref="D837:I837"/>
    <mergeCell ref="B838:H838"/>
    <mergeCell ref="B839:C839"/>
    <mergeCell ref="D839:I839"/>
    <mergeCell ref="B840:I840"/>
    <mergeCell ref="B841:B843"/>
    <mergeCell ref="D841:I841"/>
    <mergeCell ref="D842:I842"/>
    <mergeCell ref="D843:I843"/>
    <mergeCell ref="F626:G626"/>
    <mergeCell ref="H626:J626"/>
    <mergeCell ref="D611:E611"/>
    <mergeCell ref="F611:G611"/>
    <mergeCell ref="H611:H612"/>
    <mergeCell ref="I611:I612"/>
    <mergeCell ref="J611:J612"/>
    <mergeCell ref="C614:J614"/>
    <mergeCell ref="B618:C618"/>
    <mergeCell ref="B619:C619"/>
    <mergeCell ref="B180:C180"/>
    <mergeCell ref="B181:C181"/>
    <mergeCell ref="B182:C182"/>
    <mergeCell ref="B827:I827"/>
    <mergeCell ref="B828:I828"/>
    <mergeCell ref="B831:B832"/>
    <mergeCell ref="D831:I831"/>
    <mergeCell ref="D832:I832"/>
    <mergeCell ref="B833:I833"/>
    <mergeCell ref="B834:B835"/>
    <mergeCell ref="D834:I834"/>
    <mergeCell ref="D835:I835"/>
    <mergeCell ref="D600:I600"/>
    <mergeCell ref="D601:I601"/>
    <mergeCell ref="D602:I602"/>
    <mergeCell ref="F627:G627"/>
    <mergeCell ref="H627:J627"/>
    <mergeCell ref="B620:C620"/>
    <mergeCell ref="C623:E623"/>
    <mergeCell ref="F623:G623"/>
    <mergeCell ref="H623:J623"/>
    <mergeCell ref="F624:G624"/>
    <mergeCell ref="H624:J624"/>
    <mergeCell ref="C626:E626"/>
    <mergeCell ref="F967:G967"/>
    <mergeCell ref="H967:J967"/>
    <mergeCell ref="B939:B941"/>
    <mergeCell ref="B942:H942"/>
    <mergeCell ref="B943:B946"/>
    <mergeCell ref="D943:I943"/>
    <mergeCell ref="D944:I944"/>
    <mergeCell ref="D945:I945"/>
    <mergeCell ref="D946:I946"/>
    <mergeCell ref="B947:H947"/>
    <mergeCell ref="B948:C948"/>
    <mergeCell ref="D948:I948"/>
    <mergeCell ref="B860:C860"/>
    <mergeCell ref="D950:E950"/>
    <mergeCell ref="F950:G950"/>
    <mergeCell ref="H950:H951"/>
    <mergeCell ref="I950:I951"/>
    <mergeCell ref="J950:J951"/>
    <mergeCell ref="C953:J953"/>
    <mergeCell ref="B957:C957"/>
    <mergeCell ref="B959:C959"/>
    <mergeCell ref="B927:I927"/>
    <mergeCell ref="B929:B930"/>
    <mergeCell ref="D929:I929"/>
    <mergeCell ref="D930:I930"/>
    <mergeCell ref="B931:I931"/>
    <mergeCell ref="B932:B933"/>
    <mergeCell ref="D932:I932"/>
    <mergeCell ref="D933:I933"/>
    <mergeCell ref="B934:I934"/>
    <mergeCell ref="B935:C935"/>
    <mergeCell ref="D935:I935"/>
    <mergeCell ref="C963:E963"/>
    <mergeCell ref="F963:G963"/>
    <mergeCell ref="H963:J963"/>
    <mergeCell ref="F964:G964"/>
    <mergeCell ref="H964:J964"/>
    <mergeCell ref="C966:E966"/>
    <mergeCell ref="F966:G966"/>
    <mergeCell ref="H966:J966"/>
    <mergeCell ref="B936:H936"/>
    <mergeCell ref="B937:C937"/>
    <mergeCell ref="D937:I937"/>
    <mergeCell ref="B938:I938"/>
    <mergeCell ref="B844:H844"/>
    <mergeCell ref="B845:B848"/>
    <mergeCell ref="D845:I845"/>
    <mergeCell ref="D846:I846"/>
    <mergeCell ref="D847:I847"/>
    <mergeCell ref="D848:I848"/>
    <mergeCell ref="D939:I939"/>
    <mergeCell ref="D940:I940"/>
    <mergeCell ref="D941:I941"/>
    <mergeCell ref="B958:C958"/>
    <mergeCell ref="C866:E866"/>
    <mergeCell ref="F866:G866"/>
    <mergeCell ref="H866:J866"/>
    <mergeCell ref="F867:G867"/>
    <mergeCell ref="H867:J867"/>
    <mergeCell ref="C869:E869"/>
    <mergeCell ref="F869:G869"/>
    <mergeCell ref="H869:J869"/>
    <mergeCell ref="F870:G870"/>
    <mergeCell ref="H870:J870"/>
    <mergeCell ref="B494:I494"/>
    <mergeCell ref="B495:I495"/>
    <mergeCell ref="B497:B498"/>
    <mergeCell ref="D497:I497"/>
    <mergeCell ref="D498:I498"/>
    <mergeCell ref="B499:I499"/>
    <mergeCell ref="B500:B501"/>
    <mergeCell ref="D500:I500"/>
    <mergeCell ref="D501:I501"/>
    <mergeCell ref="B502:I502"/>
    <mergeCell ref="B503:C503"/>
    <mergeCell ref="D503:I503"/>
    <mergeCell ref="B504:H504"/>
    <mergeCell ref="B505:C505"/>
    <mergeCell ref="D505:I505"/>
    <mergeCell ref="B506:I506"/>
    <mergeCell ref="B507:B509"/>
    <mergeCell ref="D507:I507"/>
    <mergeCell ref="D508:I508"/>
    <mergeCell ref="D509:I509"/>
    <mergeCell ref="B510:H510"/>
    <mergeCell ref="B511:B514"/>
    <mergeCell ref="D511:I511"/>
    <mergeCell ref="D512:I512"/>
    <mergeCell ref="D513:I513"/>
    <mergeCell ref="D514:I514"/>
    <mergeCell ref="B515:H515"/>
    <mergeCell ref="B516:C516"/>
    <mergeCell ref="D516:I516"/>
    <mergeCell ref="D518:E518"/>
    <mergeCell ref="F518:G518"/>
    <mergeCell ref="H518:H519"/>
    <mergeCell ref="I518:I519"/>
    <mergeCell ref="J518:J519"/>
    <mergeCell ref="C521:J521"/>
    <mergeCell ref="B525:C525"/>
    <mergeCell ref="B526:C526"/>
    <mergeCell ref="B527:C527"/>
    <mergeCell ref="C531:E531"/>
    <mergeCell ref="F531:G531"/>
    <mergeCell ref="H531:J531"/>
    <mergeCell ref="F532:G532"/>
    <mergeCell ref="H532:J532"/>
    <mergeCell ref="C534:E534"/>
    <mergeCell ref="F534:G534"/>
    <mergeCell ref="H534:J534"/>
    <mergeCell ref="F535:G535"/>
    <mergeCell ref="H535:J535"/>
    <mergeCell ref="I537:J537"/>
    <mergeCell ref="B539:I539"/>
    <mergeCell ref="B540:I540"/>
    <mergeCell ref="B541:I541"/>
    <mergeCell ref="B543:B544"/>
    <mergeCell ref="D543:I543"/>
    <mergeCell ref="D544:I544"/>
    <mergeCell ref="B545:I545"/>
    <mergeCell ref="B546:B547"/>
    <mergeCell ref="D546:I546"/>
    <mergeCell ref="D547:I547"/>
    <mergeCell ref="B548:I548"/>
    <mergeCell ref="B549:C549"/>
    <mergeCell ref="D549:I549"/>
    <mergeCell ref="B550:H550"/>
    <mergeCell ref="B551:C551"/>
    <mergeCell ref="D551:I551"/>
    <mergeCell ref="B552:I552"/>
    <mergeCell ref="B553:B555"/>
    <mergeCell ref="D553:I553"/>
    <mergeCell ref="D554:I554"/>
    <mergeCell ref="D555:I555"/>
    <mergeCell ref="B556:H556"/>
    <mergeCell ref="B557:B560"/>
    <mergeCell ref="D557:I557"/>
    <mergeCell ref="D558:I558"/>
    <mergeCell ref="D559:I559"/>
    <mergeCell ref="D560:I560"/>
    <mergeCell ref="C580:E580"/>
    <mergeCell ref="F580:G580"/>
    <mergeCell ref="H580:J580"/>
    <mergeCell ref="F581:G581"/>
    <mergeCell ref="H581:J581"/>
    <mergeCell ref="B561:H561"/>
    <mergeCell ref="B562:C562"/>
    <mergeCell ref="D562:I562"/>
    <mergeCell ref="D564:E564"/>
    <mergeCell ref="F564:G564"/>
    <mergeCell ref="H564:H565"/>
    <mergeCell ref="I564:I565"/>
    <mergeCell ref="J564:J565"/>
    <mergeCell ref="C567:J567"/>
    <mergeCell ref="B571:C571"/>
    <mergeCell ref="B572:C572"/>
    <mergeCell ref="B573:C573"/>
    <mergeCell ref="C577:E577"/>
    <mergeCell ref="F577:G577"/>
    <mergeCell ref="H577:J577"/>
    <mergeCell ref="F578:G578"/>
    <mergeCell ref="H578:J578"/>
  </mergeCells>
  <pageMargins left="0.2" right="0.25" top="0.2" bottom="0.2" header="0.2" footer="0.2"/>
  <pageSetup paperSize="9" scale="63" fitToHeight="0" orientation="landscape" verticalDpi="300" r:id="rId1"/>
  <rowBreaks count="1" manualBreakCount="1">
    <brk id="9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9"/>
  <sheetViews>
    <sheetView workbookViewId="0">
      <selection activeCell="E155" sqref="E155:G155"/>
    </sheetView>
  </sheetViews>
  <sheetFormatPr defaultRowHeight="16.5"/>
  <cols>
    <col min="1" max="1" width="9.140625" style="147" customWidth="1"/>
    <col min="2" max="2" width="33.5703125" style="147" customWidth="1"/>
    <col min="3" max="3" width="12.140625" style="147" customWidth="1"/>
    <col min="4" max="4" width="15.140625" style="147" customWidth="1"/>
    <col min="5" max="5" width="9.28515625" style="147" customWidth="1"/>
    <col min="6" max="6" width="14.28515625" style="147" customWidth="1"/>
    <col min="7" max="7" width="11.85546875" style="147" customWidth="1"/>
    <col min="8" max="8" width="17.140625" style="147" customWidth="1"/>
    <col min="9" max="9" width="14.85546875" style="147" customWidth="1"/>
    <col min="10" max="10" width="13.85546875" style="147" customWidth="1"/>
    <col min="11" max="11" width="16.7109375" style="147" customWidth="1"/>
    <col min="12" max="12" width="9.5703125" style="147" customWidth="1"/>
    <col min="13" max="14" width="9.140625" style="147"/>
    <col min="15" max="15" width="11" style="147" bestFit="1" customWidth="1"/>
    <col min="16" max="16384" width="9.140625" style="147"/>
  </cols>
  <sheetData>
    <row r="1" spans="1:13">
      <c r="I1" s="297" t="s">
        <v>122</v>
      </c>
      <c r="J1" s="297"/>
      <c r="K1" s="297"/>
    </row>
    <row r="2" spans="1:13" ht="9" customHeight="1">
      <c r="I2" s="196"/>
      <c r="J2" s="196"/>
      <c r="K2" s="196"/>
    </row>
    <row r="3" spans="1:13">
      <c r="A3" s="298" t="s">
        <v>120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1:13">
      <c r="A4" s="298" t="s">
        <v>121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3">
      <c r="A5" s="298" t="s">
        <v>272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3" ht="11.25" customHeight="1">
      <c r="M6" s="12"/>
    </row>
    <row r="7" spans="1:13" ht="16.5" customHeight="1">
      <c r="A7" s="300" t="s">
        <v>29</v>
      </c>
      <c r="B7" s="301"/>
      <c r="C7" s="200" t="s">
        <v>30</v>
      </c>
      <c r="D7" s="304" t="s">
        <v>144</v>
      </c>
      <c r="E7" s="293"/>
      <c r="F7" s="293"/>
      <c r="G7" s="293"/>
      <c r="H7" s="293"/>
      <c r="I7" s="293"/>
      <c r="J7" s="293"/>
      <c r="K7" s="305"/>
    </row>
    <row r="8" spans="1:13">
      <c r="A8" s="302"/>
      <c r="B8" s="303"/>
      <c r="C8" s="200" t="s">
        <v>31</v>
      </c>
      <c r="D8" s="304">
        <v>104021</v>
      </c>
      <c r="E8" s="293"/>
      <c r="F8" s="293"/>
      <c r="G8" s="293"/>
      <c r="H8" s="293"/>
      <c r="I8" s="293"/>
      <c r="J8" s="293"/>
      <c r="K8" s="305"/>
    </row>
    <row r="9" spans="1:13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3" ht="27" customHeight="1">
      <c r="A10" s="300" t="s">
        <v>32</v>
      </c>
      <c r="B10" s="301"/>
      <c r="C10" s="200" t="s">
        <v>30</v>
      </c>
      <c r="D10" s="304" t="s">
        <v>144</v>
      </c>
      <c r="E10" s="293"/>
      <c r="F10" s="293"/>
      <c r="G10" s="293"/>
      <c r="H10" s="293"/>
      <c r="I10" s="293"/>
      <c r="J10" s="293"/>
      <c r="K10" s="305"/>
    </row>
    <row r="11" spans="1:13">
      <c r="A11" s="302"/>
      <c r="B11" s="303"/>
      <c r="C11" s="200" t="s">
        <v>31</v>
      </c>
      <c r="D11" s="304">
        <v>104021</v>
      </c>
      <c r="E11" s="293"/>
      <c r="F11" s="293"/>
      <c r="G11" s="293"/>
      <c r="H11" s="293"/>
      <c r="I11" s="293"/>
      <c r="J11" s="293"/>
      <c r="K11" s="305"/>
    </row>
    <row r="12" spans="1:13">
      <c r="A12" s="293"/>
      <c r="B12" s="293"/>
      <c r="C12" s="293"/>
      <c r="D12" s="293"/>
      <c r="E12" s="293"/>
      <c r="F12" s="293"/>
      <c r="G12" s="293"/>
      <c r="H12" s="293"/>
      <c r="I12" s="293"/>
      <c r="J12" s="293"/>
      <c r="K12" s="293"/>
    </row>
    <row r="13" spans="1:13" ht="16.5" customHeight="1">
      <c r="A13" s="306" t="s">
        <v>33</v>
      </c>
      <c r="B13" s="307"/>
      <c r="C13" s="308"/>
      <c r="D13" s="304" t="s">
        <v>144</v>
      </c>
      <c r="E13" s="293"/>
      <c r="F13" s="293"/>
      <c r="G13" s="293"/>
      <c r="H13" s="293"/>
      <c r="I13" s="293"/>
      <c r="J13" s="293"/>
      <c r="K13" s="305"/>
    </row>
    <row r="14" spans="1:13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/>
    </row>
    <row r="15" spans="1:13" ht="16.5" customHeight="1">
      <c r="A15" s="306" t="s">
        <v>34</v>
      </c>
      <c r="B15" s="307"/>
      <c r="C15" s="308"/>
      <c r="D15" s="304">
        <v>1006</v>
      </c>
      <c r="E15" s="293"/>
      <c r="F15" s="293"/>
      <c r="G15" s="293"/>
      <c r="H15" s="293"/>
      <c r="I15" s="293"/>
      <c r="J15" s="293"/>
      <c r="K15" s="305"/>
    </row>
    <row r="16" spans="1:13">
      <c r="A16" s="293"/>
      <c r="B16" s="293"/>
      <c r="C16" s="293"/>
      <c r="D16" s="293"/>
      <c r="E16" s="293"/>
      <c r="F16" s="293"/>
      <c r="G16" s="293"/>
      <c r="H16" s="293"/>
      <c r="I16" s="293"/>
      <c r="J16" s="293"/>
      <c r="K16" s="293"/>
    </row>
    <row r="17" spans="1:14" ht="16.5" customHeight="1">
      <c r="A17" s="306" t="s">
        <v>35</v>
      </c>
      <c r="B17" s="307"/>
      <c r="C17" s="308"/>
      <c r="D17" s="304">
        <v>1</v>
      </c>
      <c r="E17" s="293"/>
      <c r="F17" s="293"/>
      <c r="G17" s="293"/>
      <c r="H17" s="293"/>
      <c r="I17" s="293"/>
      <c r="J17" s="293"/>
      <c r="K17" s="305"/>
    </row>
    <row r="18" spans="1:14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spans="1:14" ht="16.5" customHeight="1">
      <c r="A19" s="309" t="s">
        <v>36</v>
      </c>
      <c r="B19" s="310"/>
      <c r="C19" s="200" t="s">
        <v>37</v>
      </c>
      <c r="D19" s="326" t="s">
        <v>142</v>
      </c>
      <c r="E19" s="327"/>
      <c r="F19" s="327"/>
      <c r="G19" s="327"/>
      <c r="H19" s="327"/>
      <c r="I19" s="327"/>
      <c r="J19" s="327"/>
      <c r="K19" s="328"/>
    </row>
    <row r="20" spans="1:14">
      <c r="A20" s="311"/>
      <c r="B20" s="312"/>
      <c r="C20" s="200" t="s">
        <v>38</v>
      </c>
      <c r="D20" s="296" t="s">
        <v>249</v>
      </c>
      <c r="E20" s="296"/>
      <c r="F20" s="296"/>
      <c r="G20" s="296"/>
      <c r="H20" s="296"/>
      <c r="I20" s="296"/>
      <c r="J20" s="296"/>
      <c r="K20" s="296"/>
    </row>
    <row r="21" spans="1:14">
      <c r="A21" s="313"/>
      <c r="B21" s="314"/>
      <c r="C21" s="200" t="s">
        <v>39</v>
      </c>
      <c r="D21" s="326" t="s">
        <v>142</v>
      </c>
      <c r="E21" s="327"/>
      <c r="F21" s="327"/>
      <c r="G21" s="327"/>
      <c r="H21" s="327"/>
      <c r="I21" s="327"/>
      <c r="J21" s="327"/>
      <c r="K21" s="328"/>
    </row>
    <row r="22" spans="1:14" ht="6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</row>
    <row r="23" spans="1:14" ht="27" customHeight="1">
      <c r="A23" s="280" t="s">
        <v>40</v>
      </c>
      <c r="B23" s="281"/>
      <c r="C23" s="200" t="s">
        <v>41</v>
      </c>
      <c r="D23" s="286" t="s">
        <v>145</v>
      </c>
      <c r="E23" s="287"/>
      <c r="F23" s="287"/>
      <c r="G23" s="287"/>
      <c r="H23" s="287"/>
      <c r="I23" s="287"/>
      <c r="J23" s="287"/>
      <c r="K23" s="288"/>
    </row>
    <row r="24" spans="1:14" ht="18" customHeight="1">
      <c r="A24" s="282"/>
      <c r="B24" s="283"/>
      <c r="C24" s="200" t="s">
        <v>42</v>
      </c>
      <c r="D24" s="304">
        <v>1108</v>
      </c>
      <c r="E24" s="293"/>
      <c r="F24" s="293"/>
      <c r="G24" s="293"/>
      <c r="H24" s="293"/>
      <c r="I24" s="293"/>
      <c r="J24" s="293"/>
      <c r="K24" s="305"/>
    </row>
    <row r="25" spans="1:14" ht="32.25" customHeight="1">
      <c r="A25" s="282"/>
      <c r="B25" s="283"/>
      <c r="C25" s="200" t="s">
        <v>43</v>
      </c>
      <c r="D25" s="286" t="s">
        <v>228</v>
      </c>
      <c r="E25" s="287"/>
      <c r="F25" s="287"/>
      <c r="G25" s="287"/>
      <c r="H25" s="287"/>
      <c r="I25" s="287"/>
      <c r="J25" s="287"/>
      <c r="K25" s="288"/>
    </row>
    <row r="26" spans="1:14" ht="19.5" customHeight="1">
      <c r="A26" s="284"/>
      <c r="B26" s="285"/>
      <c r="C26" s="200" t="s">
        <v>44</v>
      </c>
      <c r="D26" s="304">
        <v>11008</v>
      </c>
      <c r="E26" s="293"/>
      <c r="F26" s="293"/>
      <c r="G26" s="293"/>
      <c r="H26" s="293"/>
      <c r="I26" s="293"/>
      <c r="J26" s="293"/>
      <c r="K26" s="305"/>
    </row>
    <row r="27" spans="1:14" ht="16.5" customHeight="1">
      <c r="A27" s="306" t="s">
        <v>45</v>
      </c>
      <c r="B27" s="307"/>
      <c r="C27" s="308"/>
      <c r="D27" s="304" t="s">
        <v>148</v>
      </c>
      <c r="E27" s="293"/>
      <c r="F27" s="293"/>
      <c r="G27" s="293"/>
      <c r="H27" s="293"/>
      <c r="I27" s="293"/>
      <c r="J27" s="293"/>
      <c r="K27" s="305"/>
    </row>
    <row r="28" spans="1:14" ht="12" customHeight="1">
      <c r="L28" s="147" t="s">
        <v>231</v>
      </c>
    </row>
    <row r="29" spans="1:14" ht="62.25" customHeight="1">
      <c r="A29" s="318" t="s">
        <v>50</v>
      </c>
      <c r="B29" s="320" t="s">
        <v>1</v>
      </c>
      <c r="C29" s="321"/>
      <c r="D29" s="318" t="s">
        <v>49</v>
      </c>
      <c r="E29" s="322" t="s">
        <v>3</v>
      </c>
      <c r="F29" s="323"/>
      <c r="G29" s="324"/>
      <c r="H29" s="318" t="s">
        <v>47</v>
      </c>
      <c r="I29" s="318" t="s">
        <v>4</v>
      </c>
      <c r="J29" s="318" t="s">
        <v>5</v>
      </c>
      <c r="K29" s="318" t="s">
        <v>6</v>
      </c>
      <c r="L29" s="322" t="s">
        <v>46</v>
      </c>
      <c r="M29" s="324"/>
      <c r="N29" s="318" t="s">
        <v>7</v>
      </c>
    </row>
    <row r="30" spans="1:14" ht="58.5" customHeight="1">
      <c r="A30" s="319"/>
      <c r="B30" s="199" t="s">
        <v>8</v>
      </c>
      <c r="C30" s="197" t="s">
        <v>0</v>
      </c>
      <c r="D30" s="319"/>
      <c r="E30" s="197" t="s">
        <v>48</v>
      </c>
      <c r="F30" s="197" t="s">
        <v>9</v>
      </c>
      <c r="G30" s="197" t="s">
        <v>10</v>
      </c>
      <c r="H30" s="319"/>
      <c r="I30" s="319"/>
      <c r="J30" s="319"/>
      <c r="K30" s="319"/>
      <c r="L30" s="197" t="s">
        <v>11</v>
      </c>
      <c r="M30" s="197" t="s">
        <v>12</v>
      </c>
      <c r="N30" s="319"/>
    </row>
    <row r="31" spans="1:14">
      <c r="A31" s="201" t="s">
        <v>13</v>
      </c>
      <c r="B31" s="201" t="s">
        <v>14</v>
      </c>
      <c r="C31" s="201" t="s">
        <v>15</v>
      </c>
      <c r="D31" s="201" t="s">
        <v>16</v>
      </c>
      <c r="E31" s="201" t="s">
        <v>17</v>
      </c>
      <c r="F31" s="201" t="s">
        <v>18</v>
      </c>
      <c r="G31" s="201" t="s">
        <v>19</v>
      </c>
      <c r="H31" s="201" t="s">
        <v>20</v>
      </c>
      <c r="I31" s="201" t="s">
        <v>21</v>
      </c>
      <c r="J31" s="201" t="s">
        <v>22</v>
      </c>
      <c r="K31" s="201" t="s">
        <v>23</v>
      </c>
      <c r="L31" s="201" t="s">
        <v>24</v>
      </c>
      <c r="M31" s="201" t="s">
        <v>25</v>
      </c>
      <c r="N31" s="201" t="s">
        <v>26</v>
      </c>
    </row>
    <row r="32" spans="1:14" ht="18" customHeight="1">
      <c r="A32" s="4">
        <v>1100000</v>
      </c>
      <c r="B32" s="5" t="s">
        <v>72</v>
      </c>
      <c r="C32" s="4" t="s">
        <v>28</v>
      </c>
      <c r="D32" s="175">
        <f>D34</f>
        <v>145348.4</v>
      </c>
      <c r="E32" s="175">
        <f t="shared" ref="E32:G32" si="0">E34</f>
        <v>0</v>
      </c>
      <c r="F32" s="185">
        <f t="shared" si="0"/>
        <v>0</v>
      </c>
      <c r="G32" s="175">
        <f t="shared" si="0"/>
        <v>0</v>
      </c>
      <c r="H32" s="175">
        <f>D32+E32+F32+G32</f>
        <v>145348.4</v>
      </c>
      <c r="I32" s="25">
        <f>I34+I35</f>
        <v>0</v>
      </c>
      <c r="J32" s="25">
        <f t="shared" ref="J32" si="1">K34+J35</f>
        <v>0</v>
      </c>
      <c r="K32" s="25">
        <f>K34</f>
        <v>0</v>
      </c>
      <c r="L32" s="148"/>
      <c r="M32" s="148"/>
      <c r="N32" s="148"/>
    </row>
    <row r="33" spans="1:14" ht="12.75" customHeight="1">
      <c r="A33" s="4">
        <v>1176000</v>
      </c>
      <c r="B33" s="6" t="s">
        <v>59</v>
      </c>
      <c r="C33" s="4" t="s">
        <v>28</v>
      </c>
      <c r="D33" s="178"/>
      <c r="E33" s="178"/>
      <c r="F33" s="178"/>
      <c r="G33" s="178"/>
      <c r="H33" s="175"/>
      <c r="I33" s="148"/>
      <c r="J33" s="148"/>
      <c r="K33" s="148"/>
      <c r="L33" s="148"/>
      <c r="M33" s="148"/>
      <c r="N33" s="148"/>
    </row>
    <row r="34" spans="1:14" ht="17.25">
      <c r="A34" s="4">
        <v>1176100</v>
      </c>
      <c r="B34" s="5" t="s">
        <v>113</v>
      </c>
      <c r="C34" s="4">
        <v>486100</v>
      </c>
      <c r="D34" s="175">
        <v>145348.4</v>
      </c>
      <c r="E34" s="175"/>
      <c r="F34" s="185"/>
      <c r="G34" s="175"/>
      <c r="H34" s="175">
        <f>D34+F34</f>
        <v>145348.4</v>
      </c>
      <c r="J34" s="148"/>
      <c r="K34" s="148"/>
      <c r="L34" s="148"/>
      <c r="M34" s="148"/>
      <c r="N34" s="148"/>
    </row>
    <row r="35" spans="1:14" ht="27">
      <c r="A35" s="4">
        <v>1311100</v>
      </c>
      <c r="B35" s="5" t="s">
        <v>255</v>
      </c>
      <c r="C35" s="223">
        <v>5100</v>
      </c>
      <c r="D35" s="175"/>
      <c r="E35" s="175"/>
      <c r="F35" s="175"/>
      <c r="G35" s="175"/>
      <c r="H35" s="175"/>
      <c r="I35" s="148"/>
      <c r="J35" s="148"/>
      <c r="K35" s="148"/>
      <c r="L35" s="148"/>
      <c r="M35" s="148"/>
      <c r="N35" s="148"/>
    </row>
    <row r="36" spans="1:14" ht="17.25" customHeight="1">
      <c r="A36" s="4">
        <v>1000000</v>
      </c>
      <c r="B36" s="4" t="s">
        <v>184</v>
      </c>
      <c r="C36" s="4"/>
      <c r="D36" s="175">
        <f>D32</f>
        <v>145348.4</v>
      </c>
      <c r="E36" s="175">
        <f t="shared" ref="E36:G36" si="2">E32</f>
        <v>0</v>
      </c>
      <c r="F36" s="185">
        <f>F32</f>
        <v>0</v>
      </c>
      <c r="G36" s="175">
        <f t="shared" si="2"/>
        <v>0</v>
      </c>
      <c r="H36" s="175">
        <f t="shared" ref="H36" si="3">D36+E36+F36+G36</f>
        <v>145348.4</v>
      </c>
      <c r="I36" s="25">
        <f>I32</f>
        <v>0</v>
      </c>
      <c r="J36" s="25">
        <f>J32</f>
        <v>0</v>
      </c>
      <c r="K36" s="25">
        <f>K32</f>
        <v>0</v>
      </c>
      <c r="L36" s="148"/>
      <c r="M36" s="148"/>
      <c r="N36" s="148"/>
    </row>
    <row r="37" spans="1:14" ht="14.25" customHeight="1">
      <c r="A37" s="55"/>
      <c r="B37" s="55"/>
      <c r="C37" s="55"/>
      <c r="D37" s="203"/>
      <c r="E37" s="203"/>
      <c r="F37" s="203"/>
      <c r="G37" s="203"/>
      <c r="H37" s="203"/>
      <c r="I37" s="56"/>
      <c r="J37" s="56"/>
      <c r="K37" s="56"/>
      <c r="L37" s="57"/>
      <c r="M37" s="57"/>
      <c r="N37" s="57"/>
    </row>
    <row r="38" spans="1:14" ht="16.5" customHeight="1">
      <c r="B38" s="149" t="s">
        <v>311</v>
      </c>
      <c r="C38" s="278" t="s">
        <v>66</v>
      </c>
      <c r="D38" s="278"/>
      <c r="E38" s="278"/>
      <c r="F38" s="276" t="s">
        <v>67</v>
      </c>
      <c r="G38" s="276"/>
      <c r="I38" s="279" t="s">
        <v>266</v>
      </c>
      <c r="J38" s="279"/>
      <c r="K38" s="279"/>
    </row>
    <row r="39" spans="1:14" ht="13.5" customHeight="1">
      <c r="B39" s="8"/>
      <c r="C39" s="8"/>
      <c r="D39" s="1"/>
      <c r="F39" s="276" t="s">
        <v>68</v>
      </c>
      <c r="G39" s="276"/>
      <c r="I39" s="276" t="s">
        <v>69</v>
      </c>
      <c r="J39" s="276"/>
      <c r="K39" s="276"/>
    </row>
    <row r="40" spans="1:14" ht="12" customHeight="1">
      <c r="B40" s="195" t="s">
        <v>70</v>
      </c>
      <c r="C40" s="8"/>
      <c r="D40" s="8"/>
      <c r="E40" s="8"/>
      <c r="F40" s="8"/>
      <c r="G40" s="8"/>
      <c r="H40" s="8"/>
    </row>
    <row r="41" spans="1:14" ht="16.5" customHeight="1">
      <c r="B41" s="8"/>
      <c r="C41" s="278" t="s">
        <v>71</v>
      </c>
      <c r="D41" s="278"/>
      <c r="E41" s="278"/>
      <c r="F41" s="276" t="s">
        <v>67</v>
      </c>
      <c r="G41" s="276"/>
      <c r="H41" s="7"/>
      <c r="I41" s="279" t="s">
        <v>202</v>
      </c>
      <c r="J41" s="279"/>
      <c r="K41" s="279"/>
    </row>
    <row r="42" spans="1:14" ht="16.5" customHeight="1">
      <c r="B42" s="8"/>
      <c r="C42" s="198"/>
      <c r="D42" s="198"/>
      <c r="E42" s="198"/>
      <c r="F42" s="276" t="s">
        <v>68</v>
      </c>
      <c r="G42" s="276"/>
      <c r="H42" s="7"/>
      <c r="I42" s="276" t="s">
        <v>69</v>
      </c>
      <c r="J42" s="276"/>
      <c r="K42" s="276"/>
    </row>
    <row r="43" spans="1:14">
      <c r="I43" s="297" t="s">
        <v>122</v>
      </c>
      <c r="J43" s="297"/>
      <c r="K43" s="297"/>
    </row>
    <row r="44" spans="1:14" ht="10.5" customHeight="1">
      <c r="I44" s="196"/>
      <c r="J44" s="196"/>
      <c r="K44" s="196"/>
    </row>
    <row r="45" spans="1:14">
      <c r="A45" s="298" t="s">
        <v>120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</row>
    <row r="46" spans="1:14">
      <c r="A46" s="298" t="s">
        <v>121</v>
      </c>
      <c r="B46" s="298"/>
      <c r="C46" s="298"/>
      <c r="D46" s="298"/>
      <c r="E46" s="298"/>
      <c r="F46" s="298"/>
      <c r="G46" s="298"/>
      <c r="H46" s="298"/>
      <c r="I46" s="298"/>
      <c r="J46" s="298"/>
      <c r="K46" s="298"/>
    </row>
    <row r="47" spans="1:14">
      <c r="A47" s="298" t="s">
        <v>272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</row>
    <row r="48" spans="1:14" ht="13.5" customHeight="1">
      <c r="M48" s="12"/>
    </row>
    <row r="49" spans="1:11" ht="16.5" customHeight="1">
      <c r="A49" s="300" t="s">
        <v>29</v>
      </c>
      <c r="B49" s="301"/>
      <c r="C49" s="200" t="s">
        <v>30</v>
      </c>
      <c r="D49" s="304" t="s">
        <v>144</v>
      </c>
      <c r="E49" s="293"/>
      <c r="F49" s="293"/>
      <c r="G49" s="293"/>
      <c r="H49" s="293"/>
      <c r="I49" s="293"/>
      <c r="J49" s="293"/>
      <c r="K49" s="305"/>
    </row>
    <row r="50" spans="1:11">
      <c r="A50" s="302"/>
      <c r="B50" s="303"/>
      <c r="C50" s="200" t="s">
        <v>31</v>
      </c>
      <c r="D50" s="304">
        <v>104021</v>
      </c>
      <c r="E50" s="293"/>
      <c r="F50" s="293"/>
      <c r="G50" s="293"/>
      <c r="H50" s="293"/>
      <c r="I50" s="293"/>
      <c r="J50" s="293"/>
      <c r="K50" s="305"/>
    </row>
    <row r="51" spans="1:11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spans="1:11" ht="27" customHeight="1">
      <c r="A52" s="300" t="s">
        <v>32</v>
      </c>
      <c r="B52" s="301"/>
      <c r="C52" s="200" t="s">
        <v>30</v>
      </c>
      <c r="D52" s="304" t="s">
        <v>144</v>
      </c>
      <c r="E52" s="293"/>
      <c r="F52" s="293"/>
      <c r="G52" s="293"/>
      <c r="H52" s="293"/>
      <c r="I52" s="293"/>
      <c r="J52" s="293"/>
      <c r="K52" s="305"/>
    </row>
    <row r="53" spans="1:11">
      <c r="A53" s="302"/>
      <c r="B53" s="303"/>
      <c r="C53" s="200" t="s">
        <v>31</v>
      </c>
      <c r="D53" s="304">
        <v>104021</v>
      </c>
      <c r="E53" s="293"/>
      <c r="F53" s="293"/>
      <c r="G53" s="293"/>
      <c r="H53" s="293"/>
      <c r="I53" s="293"/>
      <c r="J53" s="293"/>
      <c r="K53" s="305"/>
    </row>
    <row r="54" spans="1:11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</row>
    <row r="55" spans="1:11" ht="16.5" customHeight="1">
      <c r="A55" s="306" t="s">
        <v>33</v>
      </c>
      <c r="B55" s="307"/>
      <c r="C55" s="308"/>
      <c r="D55" s="304" t="s">
        <v>144</v>
      </c>
      <c r="E55" s="293"/>
      <c r="F55" s="293"/>
      <c r="G55" s="293"/>
      <c r="H55" s="293"/>
      <c r="I55" s="293"/>
      <c r="J55" s="293"/>
      <c r="K55" s="305"/>
    </row>
    <row r="56" spans="1:11">
      <c r="A56" s="290"/>
      <c r="B56" s="290"/>
      <c r="C56" s="290"/>
      <c r="D56" s="290"/>
      <c r="E56" s="290"/>
      <c r="F56" s="290"/>
      <c r="G56" s="290"/>
      <c r="H56" s="290"/>
      <c r="I56" s="290"/>
      <c r="J56" s="290"/>
      <c r="K56" s="290"/>
    </row>
    <row r="57" spans="1:11" ht="16.5" customHeight="1">
      <c r="A57" s="306" t="s">
        <v>34</v>
      </c>
      <c r="B57" s="307"/>
      <c r="C57" s="308"/>
      <c r="D57" s="304">
        <v>1006</v>
      </c>
      <c r="E57" s="293"/>
      <c r="F57" s="293"/>
      <c r="G57" s="293"/>
      <c r="H57" s="293"/>
      <c r="I57" s="293"/>
      <c r="J57" s="293"/>
      <c r="K57" s="305"/>
    </row>
    <row r="58" spans="1:11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</row>
    <row r="59" spans="1:11" ht="16.5" customHeight="1">
      <c r="A59" s="306" t="s">
        <v>35</v>
      </c>
      <c r="B59" s="307"/>
      <c r="C59" s="308"/>
      <c r="D59" s="304">
        <v>1</v>
      </c>
      <c r="E59" s="293"/>
      <c r="F59" s="293"/>
      <c r="G59" s="293"/>
      <c r="H59" s="293"/>
      <c r="I59" s="293"/>
      <c r="J59" s="293"/>
      <c r="K59" s="305"/>
    </row>
    <row r="60" spans="1:11">
      <c r="A60" s="290"/>
      <c r="B60" s="290"/>
      <c r="C60" s="290"/>
      <c r="D60" s="290"/>
      <c r="E60" s="290"/>
      <c r="F60" s="290"/>
      <c r="G60" s="290"/>
      <c r="H60" s="290"/>
      <c r="I60" s="290"/>
      <c r="J60" s="290"/>
      <c r="K60" s="290"/>
    </row>
    <row r="61" spans="1:11" ht="12.75" customHeight="1">
      <c r="A61" s="309" t="s">
        <v>36</v>
      </c>
      <c r="B61" s="310"/>
      <c r="C61" s="200" t="s">
        <v>37</v>
      </c>
      <c r="D61" s="326" t="s">
        <v>142</v>
      </c>
      <c r="E61" s="327"/>
      <c r="F61" s="327"/>
      <c r="G61" s="327"/>
      <c r="H61" s="327"/>
      <c r="I61" s="327"/>
      <c r="J61" s="327"/>
      <c r="K61" s="328"/>
    </row>
    <row r="62" spans="1:11" ht="13.5" customHeight="1">
      <c r="A62" s="311"/>
      <c r="B62" s="312"/>
      <c r="C62" s="200" t="s">
        <v>38</v>
      </c>
      <c r="D62" s="296" t="s">
        <v>249</v>
      </c>
      <c r="E62" s="296"/>
      <c r="F62" s="296"/>
      <c r="G62" s="296"/>
      <c r="H62" s="296"/>
      <c r="I62" s="296"/>
      <c r="J62" s="296"/>
      <c r="K62" s="296"/>
    </row>
    <row r="63" spans="1:11" ht="15.75" customHeight="1">
      <c r="A63" s="313"/>
      <c r="B63" s="314"/>
      <c r="C63" s="200" t="s">
        <v>39</v>
      </c>
      <c r="D63" s="326" t="s">
        <v>142</v>
      </c>
      <c r="E63" s="327"/>
      <c r="F63" s="327"/>
      <c r="G63" s="327"/>
      <c r="H63" s="327"/>
      <c r="I63" s="327"/>
      <c r="J63" s="327"/>
      <c r="K63" s="328"/>
    </row>
    <row r="64" spans="1:11">
      <c r="A64" s="290"/>
      <c r="B64" s="290"/>
      <c r="C64" s="290"/>
      <c r="D64" s="290"/>
      <c r="E64" s="290"/>
      <c r="F64" s="290"/>
      <c r="G64" s="290"/>
      <c r="H64" s="290"/>
      <c r="I64" s="290"/>
      <c r="J64" s="290"/>
      <c r="K64" s="290"/>
    </row>
    <row r="65" spans="1:14" ht="27" customHeight="1">
      <c r="A65" s="280" t="s">
        <v>40</v>
      </c>
      <c r="B65" s="281"/>
      <c r="C65" s="200" t="s">
        <v>41</v>
      </c>
      <c r="D65" s="286" t="s">
        <v>145</v>
      </c>
      <c r="E65" s="287"/>
      <c r="F65" s="287"/>
      <c r="G65" s="287"/>
      <c r="H65" s="287"/>
      <c r="I65" s="287"/>
      <c r="J65" s="287"/>
      <c r="K65" s="288"/>
    </row>
    <row r="66" spans="1:14" ht="20.25" customHeight="1">
      <c r="A66" s="282"/>
      <c r="B66" s="283"/>
      <c r="C66" s="200" t="s">
        <v>42</v>
      </c>
      <c r="D66" s="304">
        <v>1108</v>
      </c>
      <c r="E66" s="293"/>
      <c r="F66" s="293"/>
      <c r="G66" s="293"/>
      <c r="H66" s="293"/>
      <c r="I66" s="293"/>
      <c r="J66" s="293"/>
      <c r="K66" s="305"/>
    </row>
    <row r="67" spans="1:14" ht="27" customHeight="1">
      <c r="A67" s="282"/>
      <c r="B67" s="283"/>
      <c r="C67" s="200" t="s">
        <v>43</v>
      </c>
      <c r="D67" s="286" t="s">
        <v>228</v>
      </c>
      <c r="E67" s="287"/>
      <c r="F67" s="287"/>
      <c r="G67" s="287"/>
      <c r="H67" s="287"/>
      <c r="I67" s="287"/>
      <c r="J67" s="287"/>
      <c r="K67" s="288"/>
    </row>
    <row r="68" spans="1:14" ht="21" customHeight="1">
      <c r="A68" s="284"/>
      <c r="B68" s="285"/>
      <c r="C68" s="200" t="s">
        <v>44</v>
      </c>
      <c r="D68" s="304">
        <v>11008</v>
      </c>
      <c r="E68" s="293"/>
      <c r="F68" s="293"/>
      <c r="G68" s="293"/>
      <c r="H68" s="293"/>
      <c r="I68" s="293"/>
      <c r="J68" s="293"/>
      <c r="K68" s="305"/>
    </row>
    <row r="69" spans="1:14" ht="12.75" customHeight="1">
      <c r="A69" s="306" t="s">
        <v>45</v>
      </c>
      <c r="B69" s="307"/>
      <c r="C69" s="308"/>
      <c r="D69" s="304" t="s">
        <v>148</v>
      </c>
      <c r="E69" s="293"/>
      <c r="F69" s="293"/>
      <c r="G69" s="293"/>
      <c r="H69" s="293"/>
      <c r="I69" s="293"/>
      <c r="J69" s="293"/>
      <c r="K69" s="305"/>
    </row>
    <row r="70" spans="1:14">
      <c r="L70" s="147" t="s">
        <v>232</v>
      </c>
    </row>
    <row r="71" spans="1:14" ht="59.25" customHeight="1">
      <c r="A71" s="318" t="s">
        <v>50</v>
      </c>
      <c r="B71" s="320" t="s">
        <v>1</v>
      </c>
      <c r="C71" s="321"/>
      <c r="D71" s="318" t="s">
        <v>49</v>
      </c>
      <c r="E71" s="322" t="s">
        <v>3</v>
      </c>
      <c r="F71" s="323"/>
      <c r="G71" s="324"/>
      <c r="H71" s="318" t="s">
        <v>47</v>
      </c>
      <c r="I71" s="318" t="s">
        <v>4</v>
      </c>
      <c r="J71" s="318" t="s">
        <v>5</v>
      </c>
      <c r="K71" s="318" t="s">
        <v>6</v>
      </c>
      <c r="L71" s="322" t="s">
        <v>46</v>
      </c>
      <c r="M71" s="324"/>
      <c r="N71" s="318" t="s">
        <v>7</v>
      </c>
    </row>
    <row r="72" spans="1:14" ht="65.25" customHeight="1">
      <c r="A72" s="319"/>
      <c r="B72" s="199" t="s">
        <v>8</v>
      </c>
      <c r="C72" s="197" t="s">
        <v>0</v>
      </c>
      <c r="D72" s="319"/>
      <c r="E72" s="197" t="s">
        <v>48</v>
      </c>
      <c r="F72" s="197" t="s">
        <v>9</v>
      </c>
      <c r="G72" s="197" t="s">
        <v>10</v>
      </c>
      <c r="H72" s="319"/>
      <c r="I72" s="319"/>
      <c r="J72" s="319"/>
      <c r="K72" s="319"/>
      <c r="L72" s="197" t="s">
        <v>11</v>
      </c>
      <c r="M72" s="197" t="s">
        <v>12</v>
      </c>
      <c r="N72" s="319"/>
    </row>
    <row r="73" spans="1:14" ht="12" customHeight="1">
      <c r="A73" s="201" t="s">
        <v>13</v>
      </c>
      <c r="B73" s="201" t="s">
        <v>14</v>
      </c>
      <c r="C73" s="201" t="s">
        <v>15</v>
      </c>
      <c r="D73" s="201" t="s">
        <v>16</v>
      </c>
      <c r="E73" s="201" t="s">
        <v>17</v>
      </c>
      <c r="F73" s="201" t="s">
        <v>18</v>
      </c>
      <c r="G73" s="201" t="s">
        <v>19</v>
      </c>
      <c r="H73" s="201" t="s">
        <v>20</v>
      </c>
      <c r="I73" s="201" t="s">
        <v>21</v>
      </c>
      <c r="J73" s="201" t="s">
        <v>22</v>
      </c>
      <c r="K73" s="201" t="s">
        <v>23</v>
      </c>
      <c r="L73" s="201" t="s">
        <v>24</v>
      </c>
      <c r="M73" s="201" t="s">
        <v>25</v>
      </c>
      <c r="N73" s="201" t="s">
        <v>26</v>
      </c>
    </row>
    <row r="74" spans="1:14" ht="17.25">
      <c r="A74" s="4">
        <v>1100000</v>
      </c>
      <c r="B74" s="5" t="s">
        <v>72</v>
      </c>
      <c r="C74" s="4" t="s">
        <v>28</v>
      </c>
      <c r="D74" s="175">
        <f>D76</f>
        <v>36337</v>
      </c>
      <c r="E74" s="175">
        <f t="shared" ref="E74:G74" si="4">E76</f>
        <v>0</v>
      </c>
      <c r="F74" s="185">
        <f t="shared" si="4"/>
        <v>0</v>
      </c>
      <c r="G74" s="175">
        <f t="shared" si="4"/>
        <v>0</v>
      </c>
      <c r="H74" s="175">
        <f>D74+E74+F74+G74</f>
        <v>36337</v>
      </c>
      <c r="I74" s="25">
        <f>I76</f>
        <v>0</v>
      </c>
      <c r="J74" s="25">
        <f t="shared" ref="J74:K74" si="5">J76</f>
        <v>0</v>
      </c>
      <c r="K74" s="25">
        <f t="shared" si="5"/>
        <v>0</v>
      </c>
      <c r="L74" s="148"/>
      <c r="M74" s="148"/>
      <c r="N74" s="148"/>
    </row>
    <row r="75" spans="1:14" ht="15" customHeight="1">
      <c r="A75" s="4">
        <v>1176000</v>
      </c>
      <c r="B75" s="6" t="s">
        <v>59</v>
      </c>
      <c r="C75" s="4" t="s">
        <v>28</v>
      </c>
      <c r="D75" s="178"/>
      <c r="E75" s="178"/>
      <c r="F75" s="178"/>
      <c r="G75" s="178"/>
      <c r="H75" s="175"/>
      <c r="I75" s="148"/>
      <c r="J75" s="148"/>
      <c r="K75" s="148"/>
      <c r="L75" s="148"/>
      <c r="M75" s="148"/>
      <c r="N75" s="148"/>
    </row>
    <row r="76" spans="1:14" ht="17.25" customHeight="1">
      <c r="A76" s="4">
        <v>1176100</v>
      </c>
      <c r="B76" s="5" t="s">
        <v>113</v>
      </c>
      <c r="C76" s="4">
        <v>486100</v>
      </c>
      <c r="D76" s="175">
        <v>36337</v>
      </c>
      <c r="E76" s="178"/>
      <c r="F76" s="185"/>
      <c r="G76" s="178"/>
      <c r="H76" s="175">
        <f>D76+F76</f>
        <v>36337</v>
      </c>
      <c r="I76" s="148"/>
      <c r="J76" s="148"/>
      <c r="K76" s="148"/>
      <c r="L76" s="148"/>
      <c r="M76" s="148"/>
      <c r="N76" s="148"/>
    </row>
    <row r="77" spans="1:14" ht="22.5" customHeight="1">
      <c r="A77" s="4">
        <v>1000000</v>
      </c>
      <c r="B77" s="4" t="s">
        <v>184</v>
      </c>
      <c r="C77" s="4"/>
      <c r="D77" s="175">
        <f>D74</f>
        <v>36337</v>
      </c>
      <c r="E77" s="175">
        <f t="shared" ref="E77:H77" si="6">E74</f>
        <v>0</v>
      </c>
      <c r="F77" s="185">
        <f t="shared" si="6"/>
        <v>0</v>
      </c>
      <c r="G77" s="175">
        <f t="shared" si="6"/>
        <v>0</v>
      </c>
      <c r="H77" s="175">
        <f t="shared" si="6"/>
        <v>36337</v>
      </c>
      <c r="I77" s="25">
        <f>I74</f>
        <v>0</v>
      </c>
      <c r="J77" s="25">
        <f>J74</f>
        <v>0</v>
      </c>
      <c r="K77" s="25">
        <f>K74</f>
        <v>0</v>
      </c>
      <c r="L77" s="148"/>
      <c r="M77" s="148"/>
      <c r="N77" s="148"/>
    </row>
    <row r="78" spans="1:14" ht="14.25" customHeight="1">
      <c r="A78" s="55"/>
      <c r="B78" s="55"/>
      <c r="C78" s="55"/>
      <c r="D78" s="203"/>
      <c r="E78" s="203"/>
      <c r="F78" s="203"/>
      <c r="G78" s="203"/>
      <c r="H78" s="203"/>
      <c r="I78" s="56"/>
      <c r="J78" s="56"/>
      <c r="K78" s="56"/>
      <c r="L78" s="57"/>
      <c r="M78" s="57"/>
      <c r="N78" s="57"/>
    </row>
    <row r="79" spans="1:14" ht="13.5" customHeight="1">
      <c r="A79" s="55"/>
      <c r="B79" s="55"/>
      <c r="C79" s="55"/>
      <c r="D79" s="203"/>
      <c r="E79" s="203"/>
      <c r="F79" s="203"/>
      <c r="G79" s="203"/>
      <c r="H79" s="203"/>
      <c r="I79" s="56"/>
      <c r="J79" s="56"/>
      <c r="K79" s="56"/>
      <c r="L79" s="57"/>
      <c r="M79" s="57"/>
      <c r="N79" s="57"/>
    </row>
    <row r="80" spans="1:14" ht="16.5" customHeight="1">
      <c r="B80" s="149" t="s">
        <v>311</v>
      </c>
      <c r="C80" s="278" t="s">
        <v>66</v>
      </c>
      <c r="D80" s="278"/>
      <c r="E80" s="278"/>
      <c r="F80" s="276" t="s">
        <v>67</v>
      </c>
      <c r="G80" s="276"/>
      <c r="I80" s="279" t="s">
        <v>266</v>
      </c>
      <c r="J80" s="279"/>
      <c r="K80" s="279"/>
    </row>
    <row r="81" spans="1:13" ht="16.5" customHeight="1">
      <c r="B81" s="8"/>
      <c r="C81" s="8"/>
      <c r="D81" s="1"/>
      <c r="F81" s="276" t="s">
        <v>68</v>
      </c>
      <c r="G81" s="276"/>
      <c r="I81" s="276" t="s">
        <v>69</v>
      </c>
      <c r="J81" s="276"/>
      <c r="K81" s="276"/>
    </row>
    <row r="82" spans="1:13" ht="16.5" customHeight="1">
      <c r="B82" s="195" t="s">
        <v>70</v>
      </c>
      <c r="C82" s="8"/>
      <c r="D82" s="8"/>
      <c r="E82" s="8"/>
      <c r="F82" s="8"/>
      <c r="G82" s="8"/>
      <c r="H82" s="8"/>
    </row>
    <row r="83" spans="1:13" ht="16.5" customHeight="1">
      <c r="B83" s="8"/>
      <c r="C83" s="278" t="s">
        <v>71</v>
      </c>
      <c r="D83" s="278"/>
      <c r="E83" s="278"/>
      <c r="F83" s="276" t="s">
        <v>67</v>
      </c>
      <c r="G83" s="276"/>
      <c r="H83" s="7"/>
      <c r="I83" s="279" t="s">
        <v>202</v>
      </c>
      <c r="J83" s="279"/>
      <c r="K83" s="279"/>
    </row>
    <row r="84" spans="1:13" ht="16.5" customHeight="1">
      <c r="B84" s="8"/>
      <c r="C84" s="198"/>
      <c r="D84" s="198"/>
      <c r="E84" s="198"/>
      <c r="F84" s="276" t="s">
        <v>68</v>
      </c>
      <c r="G84" s="276"/>
      <c r="H84" s="7"/>
      <c r="I84" s="276" t="s">
        <v>69</v>
      </c>
      <c r="J84" s="276"/>
      <c r="K84" s="276"/>
    </row>
    <row r="85" spans="1:13">
      <c r="D85" s="153"/>
      <c r="I85" s="297" t="s">
        <v>122</v>
      </c>
      <c r="J85" s="297"/>
      <c r="K85" s="297"/>
    </row>
    <row r="86" spans="1:13">
      <c r="I86" s="196"/>
      <c r="J86" s="196"/>
      <c r="K86" s="196"/>
    </row>
    <row r="87" spans="1:13">
      <c r="A87" s="298" t="s">
        <v>120</v>
      </c>
      <c r="B87" s="298"/>
      <c r="C87" s="298"/>
      <c r="D87" s="298"/>
      <c r="E87" s="298"/>
      <c r="F87" s="298"/>
      <c r="G87" s="298"/>
      <c r="H87" s="298"/>
      <c r="I87" s="298"/>
      <c r="J87" s="298"/>
      <c r="K87" s="298"/>
    </row>
    <row r="88" spans="1:13">
      <c r="A88" s="298" t="s">
        <v>121</v>
      </c>
      <c r="B88" s="298"/>
      <c r="C88" s="298"/>
      <c r="D88" s="298"/>
      <c r="E88" s="298"/>
      <c r="F88" s="298"/>
      <c r="G88" s="298"/>
      <c r="H88" s="298"/>
      <c r="I88" s="298"/>
      <c r="J88" s="298"/>
      <c r="K88" s="298"/>
    </row>
    <row r="89" spans="1:13">
      <c r="A89" s="298" t="s">
        <v>272</v>
      </c>
      <c r="B89" s="298"/>
      <c r="C89" s="298"/>
      <c r="D89" s="298"/>
      <c r="E89" s="298"/>
      <c r="F89" s="298"/>
      <c r="G89" s="298"/>
      <c r="H89" s="298"/>
      <c r="I89" s="298"/>
      <c r="J89" s="298"/>
      <c r="K89" s="298"/>
    </row>
    <row r="90" spans="1:13">
      <c r="M90" s="12"/>
    </row>
    <row r="91" spans="1:13" ht="16.5" customHeight="1">
      <c r="A91" s="300" t="s">
        <v>29</v>
      </c>
      <c r="B91" s="301"/>
      <c r="C91" s="200" t="s">
        <v>30</v>
      </c>
      <c r="D91" s="304" t="s">
        <v>144</v>
      </c>
      <c r="E91" s="293"/>
      <c r="F91" s="293"/>
      <c r="G91" s="293"/>
      <c r="H91" s="293"/>
      <c r="I91" s="293"/>
      <c r="J91" s="293"/>
      <c r="K91" s="305"/>
    </row>
    <row r="92" spans="1:13">
      <c r="A92" s="302"/>
      <c r="B92" s="303"/>
      <c r="C92" s="200" t="s">
        <v>31</v>
      </c>
      <c r="D92" s="304">
        <v>104021</v>
      </c>
      <c r="E92" s="293"/>
      <c r="F92" s="293"/>
      <c r="G92" s="293"/>
      <c r="H92" s="293"/>
      <c r="I92" s="293"/>
      <c r="J92" s="293"/>
      <c r="K92" s="305"/>
    </row>
    <row r="93" spans="1:13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</row>
    <row r="94" spans="1:13" ht="27" customHeight="1">
      <c r="A94" s="300" t="s">
        <v>32</v>
      </c>
      <c r="B94" s="301"/>
      <c r="C94" s="200" t="s">
        <v>30</v>
      </c>
      <c r="D94" s="304" t="s">
        <v>144</v>
      </c>
      <c r="E94" s="293"/>
      <c r="F94" s="293"/>
      <c r="G94" s="293"/>
      <c r="H94" s="293"/>
      <c r="I94" s="293"/>
      <c r="J94" s="293"/>
      <c r="K94" s="305"/>
    </row>
    <row r="95" spans="1:13">
      <c r="A95" s="302"/>
      <c r="B95" s="303"/>
      <c r="C95" s="200" t="s">
        <v>31</v>
      </c>
      <c r="D95" s="304">
        <v>104021</v>
      </c>
      <c r="E95" s="293"/>
      <c r="F95" s="293"/>
      <c r="G95" s="293"/>
      <c r="H95" s="293"/>
      <c r="I95" s="293"/>
      <c r="J95" s="293"/>
      <c r="K95" s="305"/>
    </row>
    <row r="96" spans="1:13">
      <c r="A96" s="293"/>
      <c r="B96" s="293"/>
      <c r="C96" s="293"/>
      <c r="D96" s="293"/>
      <c r="E96" s="293"/>
      <c r="F96" s="293"/>
      <c r="G96" s="293"/>
      <c r="H96" s="293"/>
      <c r="I96" s="293"/>
      <c r="J96" s="293"/>
      <c r="K96" s="293"/>
    </row>
    <row r="97" spans="1:12" ht="16.5" customHeight="1">
      <c r="A97" s="306" t="s">
        <v>33</v>
      </c>
      <c r="B97" s="307"/>
      <c r="C97" s="308"/>
      <c r="D97" s="304" t="s">
        <v>144</v>
      </c>
      <c r="E97" s="293"/>
      <c r="F97" s="293"/>
      <c r="G97" s="293"/>
      <c r="H97" s="293"/>
      <c r="I97" s="293"/>
      <c r="J97" s="293"/>
      <c r="K97" s="305"/>
    </row>
    <row r="98" spans="1:12">
      <c r="A98" s="290"/>
      <c r="B98" s="290"/>
      <c r="C98" s="290"/>
      <c r="D98" s="290"/>
      <c r="E98" s="290"/>
      <c r="F98" s="290"/>
      <c r="G98" s="290"/>
      <c r="H98" s="290"/>
      <c r="I98" s="290"/>
      <c r="J98" s="290"/>
      <c r="K98" s="290"/>
    </row>
    <row r="99" spans="1:12" ht="16.5" customHeight="1">
      <c r="A99" s="306" t="s">
        <v>34</v>
      </c>
      <c r="B99" s="307"/>
      <c r="C99" s="308"/>
      <c r="D99" s="304">
        <v>1006</v>
      </c>
      <c r="E99" s="293"/>
      <c r="F99" s="293"/>
      <c r="G99" s="293"/>
      <c r="H99" s="293"/>
      <c r="I99" s="293"/>
      <c r="J99" s="293"/>
      <c r="K99" s="305"/>
    </row>
    <row r="100" spans="1:12">
      <c r="A100" s="293"/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</row>
    <row r="101" spans="1:12" ht="16.5" customHeight="1">
      <c r="A101" s="306" t="s">
        <v>35</v>
      </c>
      <c r="B101" s="307"/>
      <c r="C101" s="308"/>
      <c r="D101" s="304">
        <v>1</v>
      </c>
      <c r="E101" s="293"/>
      <c r="F101" s="293"/>
      <c r="G101" s="293"/>
      <c r="H101" s="293"/>
      <c r="I101" s="293"/>
      <c r="J101" s="293"/>
      <c r="K101" s="305"/>
    </row>
    <row r="102" spans="1:12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</row>
    <row r="103" spans="1:12" ht="16.5" customHeight="1">
      <c r="A103" s="309" t="s">
        <v>36</v>
      </c>
      <c r="B103" s="310"/>
      <c r="C103" s="200" t="s">
        <v>37</v>
      </c>
      <c r="D103" s="326" t="s">
        <v>142</v>
      </c>
      <c r="E103" s="327"/>
      <c r="F103" s="327"/>
      <c r="G103" s="327"/>
      <c r="H103" s="327"/>
      <c r="I103" s="327"/>
      <c r="J103" s="327"/>
      <c r="K103" s="328"/>
    </row>
    <row r="104" spans="1:12">
      <c r="A104" s="311"/>
      <c r="B104" s="312"/>
      <c r="C104" s="200" t="s">
        <v>38</v>
      </c>
      <c r="D104" s="296" t="s">
        <v>249</v>
      </c>
      <c r="E104" s="296"/>
      <c r="F104" s="296"/>
      <c r="G104" s="296"/>
      <c r="H104" s="296"/>
      <c r="I104" s="296"/>
      <c r="J104" s="296"/>
      <c r="K104" s="296"/>
    </row>
    <row r="105" spans="1:12">
      <c r="A105" s="313"/>
      <c r="B105" s="314"/>
      <c r="C105" s="200" t="s">
        <v>39</v>
      </c>
      <c r="D105" s="326" t="s">
        <v>142</v>
      </c>
      <c r="E105" s="327"/>
      <c r="F105" s="327"/>
      <c r="G105" s="327"/>
      <c r="H105" s="327"/>
      <c r="I105" s="327"/>
      <c r="J105" s="327"/>
      <c r="K105" s="328"/>
    </row>
    <row r="106" spans="1:12" ht="10.5" customHeight="1">
      <c r="A106" s="290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</row>
    <row r="107" spans="1:12" ht="27" customHeight="1">
      <c r="A107" s="280" t="s">
        <v>40</v>
      </c>
      <c r="B107" s="281"/>
      <c r="C107" s="200" t="s">
        <v>41</v>
      </c>
      <c r="D107" s="286" t="s">
        <v>145</v>
      </c>
      <c r="E107" s="287"/>
      <c r="F107" s="287"/>
      <c r="G107" s="287"/>
      <c r="H107" s="287"/>
      <c r="I107" s="287"/>
      <c r="J107" s="287"/>
      <c r="K107" s="288"/>
    </row>
    <row r="108" spans="1:12" ht="24" customHeight="1">
      <c r="A108" s="282"/>
      <c r="B108" s="283"/>
      <c r="C108" s="200" t="s">
        <v>42</v>
      </c>
      <c r="D108" s="304">
        <v>1108</v>
      </c>
      <c r="E108" s="293"/>
      <c r="F108" s="293"/>
      <c r="G108" s="293"/>
      <c r="H108" s="293"/>
      <c r="I108" s="293"/>
      <c r="J108" s="293"/>
      <c r="K108" s="305"/>
    </row>
    <row r="109" spans="1:12" ht="24.75" customHeight="1">
      <c r="A109" s="282"/>
      <c r="B109" s="283"/>
      <c r="C109" s="200" t="s">
        <v>43</v>
      </c>
      <c r="D109" s="286" t="s">
        <v>227</v>
      </c>
      <c r="E109" s="287"/>
      <c r="F109" s="287"/>
      <c r="G109" s="287"/>
      <c r="H109" s="287"/>
      <c r="I109" s="287"/>
      <c r="J109" s="287"/>
      <c r="K109" s="288"/>
    </row>
    <row r="110" spans="1:12" ht="18.75" customHeight="1">
      <c r="A110" s="284"/>
      <c r="B110" s="285"/>
      <c r="C110" s="200" t="s">
        <v>44</v>
      </c>
      <c r="D110" s="304">
        <v>32002</v>
      </c>
      <c r="E110" s="293"/>
      <c r="F110" s="293"/>
      <c r="G110" s="293"/>
      <c r="H110" s="293"/>
      <c r="I110" s="293"/>
      <c r="J110" s="293"/>
      <c r="K110" s="305"/>
    </row>
    <row r="111" spans="1:12" ht="11.25" customHeight="1">
      <c r="A111" s="306" t="s">
        <v>45</v>
      </c>
      <c r="B111" s="307"/>
      <c r="C111" s="308"/>
      <c r="D111" s="304" t="s">
        <v>148</v>
      </c>
      <c r="E111" s="293"/>
      <c r="F111" s="293"/>
      <c r="G111" s="293"/>
      <c r="H111" s="293"/>
      <c r="I111" s="293"/>
      <c r="J111" s="293"/>
      <c r="K111" s="305"/>
    </row>
    <row r="112" spans="1:12">
      <c r="L112" s="147" t="s">
        <v>231</v>
      </c>
    </row>
    <row r="113" spans="1:14" ht="57.75" customHeight="1">
      <c r="A113" s="318" t="s">
        <v>50</v>
      </c>
      <c r="B113" s="320" t="s">
        <v>1</v>
      </c>
      <c r="C113" s="321"/>
      <c r="D113" s="318" t="s">
        <v>49</v>
      </c>
      <c r="E113" s="322" t="s">
        <v>3</v>
      </c>
      <c r="F113" s="323"/>
      <c r="G113" s="324"/>
      <c r="H113" s="318" t="s">
        <v>47</v>
      </c>
      <c r="I113" s="318" t="s">
        <v>4</v>
      </c>
      <c r="J113" s="318" t="s">
        <v>5</v>
      </c>
      <c r="K113" s="318" t="s">
        <v>6</v>
      </c>
      <c r="L113" s="322" t="s">
        <v>46</v>
      </c>
      <c r="M113" s="324"/>
      <c r="N113" s="318" t="s">
        <v>7</v>
      </c>
    </row>
    <row r="114" spans="1:14" ht="66.75" customHeight="1">
      <c r="A114" s="319"/>
      <c r="B114" s="199" t="s">
        <v>8</v>
      </c>
      <c r="C114" s="197" t="s">
        <v>0</v>
      </c>
      <c r="D114" s="319"/>
      <c r="E114" s="197" t="s">
        <v>48</v>
      </c>
      <c r="F114" s="197" t="s">
        <v>9</v>
      </c>
      <c r="G114" s="197" t="s">
        <v>10</v>
      </c>
      <c r="H114" s="319"/>
      <c r="I114" s="319"/>
      <c r="J114" s="319"/>
      <c r="K114" s="319"/>
      <c r="L114" s="197" t="s">
        <v>11</v>
      </c>
      <c r="M114" s="197" t="s">
        <v>12</v>
      </c>
      <c r="N114" s="319"/>
    </row>
    <row r="115" spans="1:14" ht="10.5" customHeight="1">
      <c r="A115" s="201" t="s">
        <v>13</v>
      </c>
      <c r="B115" s="201" t="s">
        <v>14</v>
      </c>
      <c r="C115" s="201" t="s">
        <v>15</v>
      </c>
      <c r="D115" s="201" t="s">
        <v>16</v>
      </c>
      <c r="E115" s="201" t="s">
        <v>17</v>
      </c>
      <c r="F115" s="201" t="s">
        <v>18</v>
      </c>
      <c r="G115" s="201" t="s">
        <v>19</v>
      </c>
      <c r="H115" s="201" t="s">
        <v>20</v>
      </c>
      <c r="I115" s="201" t="s">
        <v>21</v>
      </c>
      <c r="J115" s="201" t="s">
        <v>22</v>
      </c>
      <c r="K115" s="201" t="s">
        <v>23</v>
      </c>
      <c r="L115" s="201" t="s">
        <v>24</v>
      </c>
      <c r="M115" s="201" t="s">
        <v>25</v>
      </c>
      <c r="N115" s="201" t="s">
        <v>26</v>
      </c>
    </row>
    <row r="116" spans="1:14" ht="22.5" customHeight="1">
      <c r="A116" s="4">
        <v>1200000</v>
      </c>
      <c r="B116" s="5" t="s">
        <v>62</v>
      </c>
      <c r="C116" s="4" t="s">
        <v>28</v>
      </c>
      <c r="D116" s="175">
        <f>D118</f>
        <v>286851.59999999998</v>
      </c>
      <c r="E116" s="150">
        <f t="shared" ref="E116:G116" si="7">E118</f>
        <v>0</v>
      </c>
      <c r="F116" s="190">
        <f t="shared" si="7"/>
        <v>0</v>
      </c>
      <c r="G116" s="150">
        <f t="shared" si="7"/>
        <v>0</v>
      </c>
      <c r="H116" s="175">
        <f>D116+E116+F116+G116</f>
        <v>286851.59999999998</v>
      </c>
      <c r="I116" s="25">
        <f>I118</f>
        <v>0</v>
      </c>
      <c r="J116" s="25">
        <f t="shared" ref="J116:K116" si="8">J118</f>
        <v>0</v>
      </c>
      <c r="K116" s="25">
        <f t="shared" si="8"/>
        <v>0</v>
      </c>
      <c r="L116" s="148"/>
      <c r="M116" s="148"/>
      <c r="N116" s="148"/>
    </row>
    <row r="117" spans="1:14" ht="17.25">
      <c r="A117" s="4">
        <v>1210000</v>
      </c>
      <c r="B117" s="5" t="s">
        <v>63</v>
      </c>
      <c r="C117" s="4" t="s">
        <v>28</v>
      </c>
      <c r="D117" s="178"/>
      <c r="E117" s="148"/>
      <c r="F117" s="190"/>
      <c r="G117" s="148"/>
      <c r="H117" s="175"/>
      <c r="I117" s="148"/>
      <c r="J117" s="148"/>
      <c r="K117" s="148"/>
      <c r="L117" s="148"/>
      <c r="M117" s="148"/>
      <c r="N117" s="148"/>
    </row>
    <row r="118" spans="1:14" ht="15" customHeight="1">
      <c r="A118" s="4">
        <v>1216000</v>
      </c>
      <c r="B118" s="5" t="s">
        <v>119</v>
      </c>
      <c r="C118" s="4">
        <v>512900</v>
      </c>
      <c r="D118" s="175">
        <v>286851.59999999998</v>
      </c>
      <c r="E118" s="148"/>
      <c r="F118" s="190"/>
      <c r="G118" s="148"/>
      <c r="H118" s="175">
        <f t="shared" ref="H118:H119" si="9">D118+E118+F118+G118</f>
        <v>286851.59999999998</v>
      </c>
      <c r="I118" s="148"/>
      <c r="J118" s="148"/>
      <c r="K118" s="148"/>
      <c r="L118" s="148"/>
      <c r="M118" s="148"/>
      <c r="N118" s="148"/>
    </row>
    <row r="119" spans="1:14" ht="13.5" customHeight="1">
      <c r="A119" s="4">
        <v>1000000</v>
      </c>
      <c r="B119" s="4" t="s">
        <v>184</v>
      </c>
      <c r="C119" s="4"/>
      <c r="D119" s="175">
        <f>D116</f>
        <v>286851.59999999998</v>
      </c>
      <c r="E119" s="150">
        <f t="shared" ref="E119:G119" si="10">E116</f>
        <v>0</v>
      </c>
      <c r="F119" s="190">
        <f t="shared" si="10"/>
        <v>0</v>
      </c>
      <c r="G119" s="150">
        <f t="shared" si="10"/>
        <v>0</v>
      </c>
      <c r="H119" s="175">
        <f t="shared" si="9"/>
        <v>286851.59999999998</v>
      </c>
      <c r="I119" s="25">
        <f>I116</f>
        <v>0</v>
      </c>
      <c r="J119" s="25">
        <f>J116</f>
        <v>0</v>
      </c>
      <c r="K119" s="25">
        <f>K116</f>
        <v>0</v>
      </c>
      <c r="L119" s="148"/>
      <c r="M119" s="148"/>
      <c r="N119" s="148"/>
    </row>
    <row r="120" spans="1:14" ht="12.75" customHeight="1">
      <c r="A120" s="55"/>
      <c r="B120" s="55"/>
      <c r="C120" s="55"/>
      <c r="D120" s="203"/>
      <c r="E120" s="87"/>
      <c r="F120" s="204"/>
      <c r="G120" s="87"/>
      <c r="H120" s="203"/>
      <c r="I120" s="56"/>
      <c r="J120" s="56"/>
      <c r="K120" s="56"/>
      <c r="L120" s="57"/>
      <c r="M120" s="57"/>
      <c r="N120" s="57"/>
    </row>
    <row r="121" spans="1:14" ht="12.75" customHeight="1">
      <c r="A121" s="55"/>
      <c r="B121" s="55"/>
      <c r="C121" s="55"/>
      <c r="D121" s="203"/>
      <c r="E121" s="87"/>
      <c r="F121" s="204"/>
      <c r="G121" s="87"/>
      <c r="H121" s="203"/>
      <c r="I121" s="56"/>
      <c r="J121" s="56"/>
      <c r="K121" s="56"/>
      <c r="L121" s="57"/>
      <c r="M121" s="57"/>
      <c r="N121" s="57"/>
    </row>
    <row r="122" spans="1:14" ht="16.5" customHeight="1">
      <c r="B122" s="149" t="s">
        <v>311</v>
      </c>
      <c r="C122" s="278" t="s">
        <v>66</v>
      </c>
      <c r="D122" s="278"/>
      <c r="E122" s="278"/>
      <c r="F122" s="276" t="s">
        <v>67</v>
      </c>
      <c r="G122" s="276"/>
      <c r="I122" s="279" t="s">
        <v>266</v>
      </c>
      <c r="J122" s="279"/>
      <c r="K122" s="279"/>
    </row>
    <row r="123" spans="1:14" ht="16.5" customHeight="1">
      <c r="B123" s="8"/>
      <c r="C123" s="8"/>
      <c r="D123" s="1"/>
      <c r="F123" s="276" t="s">
        <v>68</v>
      </c>
      <c r="G123" s="276"/>
      <c r="I123" s="276" t="s">
        <v>69</v>
      </c>
      <c r="J123" s="276"/>
      <c r="K123" s="276"/>
    </row>
    <row r="124" spans="1:14">
      <c r="B124" s="195" t="s">
        <v>70</v>
      </c>
      <c r="C124" s="8"/>
      <c r="D124" s="8"/>
      <c r="E124" s="8"/>
      <c r="F124" s="8"/>
      <c r="G124" s="8"/>
      <c r="H124" s="8"/>
    </row>
    <row r="125" spans="1:14" ht="16.5" customHeight="1">
      <c r="B125" s="8"/>
      <c r="C125" s="278" t="s">
        <v>71</v>
      </c>
      <c r="D125" s="278"/>
      <c r="E125" s="278"/>
      <c r="F125" s="276" t="s">
        <v>67</v>
      </c>
      <c r="G125" s="276"/>
      <c r="H125" s="7"/>
      <c r="I125" s="279" t="s">
        <v>202</v>
      </c>
      <c r="J125" s="279"/>
      <c r="K125" s="279"/>
    </row>
    <row r="126" spans="1:14" ht="16.5" customHeight="1">
      <c r="B126" s="8"/>
      <c r="C126" s="198"/>
      <c r="D126" s="198"/>
      <c r="E126" s="198"/>
      <c r="F126" s="276" t="s">
        <v>68</v>
      </c>
      <c r="G126" s="276"/>
      <c r="H126" s="7"/>
      <c r="I126" s="276" t="s">
        <v>69</v>
      </c>
      <c r="J126" s="276"/>
      <c r="K126" s="276"/>
    </row>
    <row r="127" spans="1:14">
      <c r="I127" s="297" t="s">
        <v>122</v>
      </c>
      <c r="J127" s="297"/>
      <c r="K127" s="297"/>
    </row>
    <row r="128" spans="1:14" ht="10.5" customHeight="1">
      <c r="I128" s="196"/>
      <c r="J128" s="196"/>
      <c r="K128" s="196"/>
    </row>
    <row r="129" spans="1:13">
      <c r="A129" s="298" t="s">
        <v>120</v>
      </c>
      <c r="B129" s="298"/>
      <c r="C129" s="298"/>
      <c r="D129" s="298"/>
      <c r="E129" s="298"/>
      <c r="F129" s="298"/>
      <c r="G129" s="298"/>
      <c r="H129" s="298"/>
      <c r="I129" s="298"/>
      <c r="J129" s="298"/>
      <c r="K129" s="298"/>
    </row>
    <row r="130" spans="1:13">
      <c r="A130" s="298" t="s">
        <v>121</v>
      </c>
      <c r="B130" s="298"/>
      <c r="C130" s="298"/>
      <c r="D130" s="298"/>
      <c r="E130" s="298"/>
      <c r="F130" s="298"/>
      <c r="G130" s="298"/>
      <c r="H130" s="298"/>
      <c r="I130" s="298"/>
      <c r="J130" s="298"/>
      <c r="K130" s="298"/>
    </row>
    <row r="131" spans="1:13">
      <c r="A131" s="298" t="s">
        <v>272</v>
      </c>
      <c r="B131" s="298"/>
      <c r="C131" s="298"/>
      <c r="D131" s="298"/>
      <c r="E131" s="298"/>
      <c r="F131" s="298"/>
      <c r="G131" s="298"/>
      <c r="H131" s="298"/>
      <c r="I131" s="298"/>
      <c r="J131" s="298"/>
      <c r="K131" s="298"/>
    </row>
    <row r="132" spans="1:13" ht="13.5" customHeight="1">
      <c r="I132" s="153"/>
      <c r="M132" s="12"/>
    </row>
    <row r="133" spans="1:13" ht="16.5" customHeight="1">
      <c r="A133" s="300" t="s">
        <v>29</v>
      </c>
      <c r="B133" s="301"/>
      <c r="C133" s="200" t="s">
        <v>30</v>
      </c>
      <c r="D133" s="304" t="s">
        <v>144</v>
      </c>
      <c r="E133" s="293"/>
      <c r="F133" s="293"/>
      <c r="G133" s="293"/>
      <c r="H133" s="293"/>
      <c r="I133" s="293"/>
      <c r="J133" s="293"/>
      <c r="K133" s="305"/>
    </row>
    <row r="134" spans="1:13">
      <c r="A134" s="302"/>
      <c r="B134" s="303"/>
      <c r="C134" s="200" t="s">
        <v>31</v>
      </c>
      <c r="D134" s="304">
        <v>104021</v>
      </c>
      <c r="E134" s="293"/>
      <c r="F134" s="293"/>
      <c r="G134" s="293"/>
      <c r="H134" s="293"/>
      <c r="I134" s="293"/>
      <c r="J134" s="293"/>
      <c r="K134" s="305"/>
    </row>
    <row r="135" spans="1:13">
      <c r="A135" s="290"/>
      <c r="B135" s="290"/>
      <c r="C135" s="290"/>
      <c r="D135" s="290"/>
      <c r="E135" s="290"/>
      <c r="F135" s="290"/>
      <c r="G135" s="290"/>
      <c r="H135" s="290"/>
      <c r="I135" s="290"/>
      <c r="J135" s="290"/>
      <c r="K135" s="290"/>
    </row>
    <row r="136" spans="1:13" ht="27" customHeight="1">
      <c r="A136" s="300" t="s">
        <v>32</v>
      </c>
      <c r="B136" s="301"/>
      <c r="C136" s="200" t="s">
        <v>30</v>
      </c>
      <c r="D136" s="304" t="s">
        <v>144</v>
      </c>
      <c r="E136" s="293"/>
      <c r="F136" s="293"/>
      <c r="G136" s="293"/>
      <c r="H136" s="293"/>
      <c r="I136" s="293"/>
      <c r="J136" s="293"/>
      <c r="K136" s="305"/>
    </row>
    <row r="137" spans="1:13">
      <c r="A137" s="302"/>
      <c r="B137" s="303"/>
      <c r="C137" s="200" t="s">
        <v>31</v>
      </c>
      <c r="D137" s="304">
        <v>104021</v>
      </c>
      <c r="E137" s="293"/>
      <c r="F137" s="293"/>
      <c r="G137" s="293"/>
      <c r="H137" s="293"/>
      <c r="I137" s="293"/>
      <c r="J137" s="293"/>
      <c r="K137" s="305"/>
    </row>
    <row r="138" spans="1:13">
      <c r="A138" s="293"/>
      <c r="B138" s="293"/>
      <c r="C138" s="293"/>
      <c r="D138" s="293"/>
      <c r="E138" s="293"/>
      <c r="F138" s="293"/>
      <c r="G138" s="293"/>
      <c r="H138" s="293"/>
      <c r="I138" s="293"/>
      <c r="J138" s="293"/>
      <c r="K138" s="293"/>
    </row>
    <row r="139" spans="1:13" ht="16.5" customHeight="1">
      <c r="A139" s="306" t="s">
        <v>33</v>
      </c>
      <c r="B139" s="307"/>
      <c r="C139" s="308"/>
      <c r="D139" s="304" t="s">
        <v>144</v>
      </c>
      <c r="E139" s="293"/>
      <c r="F139" s="293"/>
      <c r="G139" s="293"/>
      <c r="H139" s="293"/>
      <c r="I139" s="293"/>
      <c r="J139" s="293"/>
      <c r="K139" s="305"/>
    </row>
    <row r="140" spans="1:13">
      <c r="A140" s="290"/>
      <c r="B140" s="290"/>
      <c r="C140" s="290"/>
      <c r="D140" s="290"/>
      <c r="E140" s="290"/>
      <c r="F140" s="290"/>
      <c r="G140" s="290"/>
      <c r="H140" s="290"/>
      <c r="I140" s="290"/>
      <c r="J140" s="290"/>
      <c r="K140" s="290"/>
    </row>
    <row r="141" spans="1:13" ht="16.5" customHeight="1">
      <c r="A141" s="306" t="s">
        <v>34</v>
      </c>
      <c r="B141" s="307"/>
      <c r="C141" s="308"/>
      <c r="D141" s="304">
        <v>1006</v>
      </c>
      <c r="E141" s="293"/>
      <c r="F141" s="293"/>
      <c r="G141" s="293"/>
      <c r="H141" s="293"/>
      <c r="I141" s="293"/>
      <c r="J141" s="293"/>
      <c r="K141" s="305"/>
    </row>
    <row r="142" spans="1:13">
      <c r="A142" s="293"/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</row>
    <row r="143" spans="1:13" ht="16.5" customHeight="1">
      <c r="A143" s="306" t="s">
        <v>35</v>
      </c>
      <c r="B143" s="307"/>
      <c r="C143" s="308"/>
      <c r="D143" s="304">
        <v>1</v>
      </c>
      <c r="E143" s="293"/>
      <c r="F143" s="293"/>
      <c r="G143" s="293"/>
      <c r="H143" s="293"/>
      <c r="I143" s="293"/>
      <c r="J143" s="293"/>
      <c r="K143" s="305"/>
    </row>
    <row r="144" spans="1:13">
      <c r="A144" s="290"/>
      <c r="B144" s="290"/>
      <c r="C144" s="290"/>
      <c r="D144" s="290"/>
      <c r="E144" s="290"/>
      <c r="F144" s="290"/>
      <c r="G144" s="290"/>
      <c r="H144" s="290"/>
      <c r="I144" s="290"/>
      <c r="J144" s="290"/>
      <c r="K144" s="290"/>
    </row>
    <row r="145" spans="1:14" ht="16.5" customHeight="1">
      <c r="A145" s="309" t="s">
        <v>36</v>
      </c>
      <c r="B145" s="310"/>
      <c r="C145" s="200" t="s">
        <v>37</v>
      </c>
      <c r="D145" s="326" t="s">
        <v>142</v>
      </c>
      <c r="E145" s="327"/>
      <c r="F145" s="327"/>
      <c r="G145" s="327"/>
      <c r="H145" s="327"/>
      <c r="I145" s="327"/>
      <c r="J145" s="327"/>
      <c r="K145" s="328"/>
    </row>
    <row r="146" spans="1:14">
      <c r="A146" s="311"/>
      <c r="B146" s="312"/>
      <c r="C146" s="200" t="s">
        <v>38</v>
      </c>
      <c r="D146" s="326" t="s">
        <v>142</v>
      </c>
      <c r="E146" s="327"/>
      <c r="F146" s="327"/>
      <c r="G146" s="327"/>
      <c r="H146" s="327"/>
      <c r="I146" s="327"/>
      <c r="J146" s="327"/>
      <c r="K146" s="328"/>
    </row>
    <row r="147" spans="1:14">
      <c r="A147" s="313"/>
      <c r="B147" s="314"/>
      <c r="C147" s="200" t="s">
        <v>39</v>
      </c>
      <c r="D147" s="315" t="s">
        <v>143</v>
      </c>
      <c r="E147" s="316"/>
      <c r="F147" s="316"/>
      <c r="G147" s="316"/>
      <c r="H147" s="316"/>
      <c r="I147" s="316"/>
      <c r="J147" s="316"/>
      <c r="K147" s="317"/>
    </row>
    <row r="148" spans="1:14" ht="8.25" customHeight="1">
      <c r="A148" s="290"/>
      <c r="B148" s="290"/>
      <c r="C148" s="290"/>
      <c r="D148" s="290"/>
      <c r="E148" s="290"/>
      <c r="F148" s="290"/>
      <c r="G148" s="290"/>
      <c r="H148" s="290"/>
      <c r="I148" s="290"/>
      <c r="J148" s="290"/>
      <c r="K148" s="290"/>
    </row>
    <row r="149" spans="1:14" ht="27" customHeight="1">
      <c r="A149" s="280" t="s">
        <v>40</v>
      </c>
      <c r="B149" s="281"/>
      <c r="C149" s="200" t="s">
        <v>41</v>
      </c>
      <c r="D149" s="286" t="s">
        <v>145</v>
      </c>
      <c r="E149" s="287"/>
      <c r="F149" s="287"/>
      <c r="G149" s="287"/>
      <c r="H149" s="287"/>
      <c r="I149" s="287"/>
      <c r="J149" s="287"/>
      <c r="K149" s="288"/>
    </row>
    <row r="150" spans="1:14" ht="21.75" customHeight="1">
      <c r="A150" s="282"/>
      <c r="B150" s="283"/>
      <c r="C150" s="200" t="s">
        <v>42</v>
      </c>
      <c r="D150" s="304">
        <v>1108</v>
      </c>
      <c r="E150" s="293"/>
      <c r="F150" s="293"/>
      <c r="G150" s="293"/>
      <c r="H150" s="293"/>
      <c r="I150" s="293"/>
      <c r="J150" s="293"/>
      <c r="K150" s="305"/>
    </row>
    <row r="151" spans="1:14" ht="26.25" customHeight="1">
      <c r="A151" s="282"/>
      <c r="B151" s="283"/>
      <c r="C151" s="200" t="s">
        <v>43</v>
      </c>
      <c r="D151" s="286" t="s">
        <v>227</v>
      </c>
      <c r="E151" s="287"/>
      <c r="F151" s="287"/>
      <c r="G151" s="287"/>
      <c r="H151" s="287"/>
      <c r="I151" s="287"/>
      <c r="J151" s="287"/>
      <c r="K151" s="288"/>
    </row>
    <row r="152" spans="1:14" ht="21.75" customHeight="1">
      <c r="A152" s="284"/>
      <c r="B152" s="285"/>
      <c r="C152" s="200" t="s">
        <v>44</v>
      </c>
      <c r="D152" s="304">
        <v>32002</v>
      </c>
      <c r="E152" s="293"/>
      <c r="F152" s="293"/>
      <c r="G152" s="293"/>
      <c r="H152" s="293"/>
      <c r="I152" s="293"/>
      <c r="J152" s="293"/>
      <c r="K152" s="305"/>
    </row>
    <row r="153" spans="1:14" ht="12.75" customHeight="1">
      <c r="A153" s="306" t="s">
        <v>45</v>
      </c>
      <c r="B153" s="307"/>
      <c r="C153" s="308"/>
      <c r="D153" s="304" t="s">
        <v>148</v>
      </c>
      <c r="E153" s="293"/>
      <c r="F153" s="293"/>
      <c r="G153" s="293"/>
      <c r="H153" s="293"/>
      <c r="I153" s="293"/>
      <c r="J153" s="293"/>
      <c r="K153" s="305"/>
    </row>
    <row r="154" spans="1:14" ht="11.25" customHeight="1">
      <c r="L154" s="64" t="s">
        <v>232</v>
      </c>
    </row>
    <row r="155" spans="1:14" ht="66" customHeight="1">
      <c r="A155" s="318" t="s">
        <v>50</v>
      </c>
      <c r="B155" s="320" t="s">
        <v>1</v>
      </c>
      <c r="C155" s="321"/>
      <c r="D155" s="318" t="s">
        <v>49</v>
      </c>
      <c r="E155" s="322" t="s">
        <v>3</v>
      </c>
      <c r="F155" s="323"/>
      <c r="G155" s="324"/>
      <c r="H155" s="318" t="s">
        <v>47</v>
      </c>
      <c r="I155" s="318" t="s">
        <v>4</v>
      </c>
      <c r="J155" s="318" t="s">
        <v>5</v>
      </c>
      <c r="K155" s="318" t="s">
        <v>6</v>
      </c>
      <c r="L155" s="322" t="s">
        <v>46</v>
      </c>
      <c r="M155" s="324"/>
      <c r="N155" s="318" t="s">
        <v>7</v>
      </c>
    </row>
    <row r="156" spans="1:14" ht="57.75" customHeight="1">
      <c r="A156" s="319"/>
      <c r="B156" s="199" t="s">
        <v>8</v>
      </c>
      <c r="C156" s="197" t="s">
        <v>0</v>
      </c>
      <c r="D156" s="319"/>
      <c r="E156" s="197" t="s">
        <v>48</v>
      </c>
      <c r="F156" s="197" t="s">
        <v>9</v>
      </c>
      <c r="G156" s="197" t="s">
        <v>10</v>
      </c>
      <c r="H156" s="319"/>
      <c r="I156" s="319"/>
      <c r="J156" s="319"/>
      <c r="K156" s="319"/>
      <c r="L156" s="197" t="s">
        <v>11</v>
      </c>
      <c r="M156" s="197" t="s">
        <v>12</v>
      </c>
      <c r="N156" s="319"/>
    </row>
    <row r="157" spans="1:14">
      <c r="A157" s="201" t="s">
        <v>13</v>
      </c>
      <c r="B157" s="201" t="s">
        <v>14</v>
      </c>
      <c r="C157" s="201" t="s">
        <v>15</v>
      </c>
      <c r="D157" s="201" t="s">
        <v>16</v>
      </c>
      <c r="E157" s="201" t="s">
        <v>17</v>
      </c>
      <c r="F157" s="201" t="s">
        <v>18</v>
      </c>
      <c r="G157" s="201" t="s">
        <v>19</v>
      </c>
      <c r="H157" s="201" t="s">
        <v>20</v>
      </c>
      <c r="I157" s="201" t="s">
        <v>21</v>
      </c>
      <c r="J157" s="201" t="s">
        <v>22</v>
      </c>
      <c r="K157" s="201" t="s">
        <v>23</v>
      </c>
      <c r="L157" s="201" t="s">
        <v>24</v>
      </c>
      <c r="M157" s="201" t="s">
        <v>25</v>
      </c>
      <c r="N157" s="201" t="s">
        <v>26</v>
      </c>
    </row>
    <row r="158" spans="1:14" ht="24" customHeight="1">
      <c r="A158" s="4">
        <v>1200000</v>
      </c>
      <c r="B158" s="5" t="s">
        <v>62</v>
      </c>
      <c r="C158" s="4" t="s">
        <v>28</v>
      </c>
      <c r="D158" s="129">
        <f>D160</f>
        <v>71712.899999999994</v>
      </c>
      <c r="E158" s="150">
        <f t="shared" ref="E158:G158" si="11">E160</f>
        <v>0</v>
      </c>
      <c r="F158" s="190">
        <f t="shared" si="11"/>
        <v>0</v>
      </c>
      <c r="G158" s="150">
        <f t="shared" si="11"/>
        <v>0</v>
      </c>
      <c r="H158" s="129">
        <f>D158+E158+F158+G158</f>
        <v>71712.899999999994</v>
      </c>
      <c r="I158" s="25">
        <f>I160</f>
        <v>0</v>
      </c>
      <c r="J158" s="25">
        <f t="shared" ref="J158:K158" si="12">J160</f>
        <v>0</v>
      </c>
      <c r="K158" s="25">
        <f t="shared" si="12"/>
        <v>0</v>
      </c>
      <c r="L158" s="148"/>
      <c r="M158" s="148"/>
      <c r="N158" s="148"/>
    </row>
    <row r="159" spans="1:14" ht="17.25">
      <c r="A159" s="4">
        <v>1210000</v>
      </c>
      <c r="B159" s="5" t="s">
        <v>63</v>
      </c>
      <c r="C159" s="4" t="s">
        <v>28</v>
      </c>
      <c r="D159" s="148"/>
      <c r="E159" s="148"/>
      <c r="F159" s="190"/>
      <c r="G159" s="148"/>
      <c r="H159" s="129">
        <f t="shared" ref="H159:H161" si="13">D159+E159+F159+G159</f>
        <v>0</v>
      </c>
      <c r="I159" s="148"/>
      <c r="J159" s="148"/>
      <c r="K159" s="148"/>
      <c r="L159" s="148"/>
      <c r="M159" s="148"/>
      <c r="N159" s="148"/>
    </row>
    <row r="160" spans="1:14" ht="15" customHeight="1">
      <c r="A160" s="4">
        <v>1216000</v>
      </c>
      <c r="B160" s="5" t="s">
        <v>119</v>
      </c>
      <c r="C160" s="4">
        <v>512900</v>
      </c>
      <c r="D160" s="129">
        <v>71712.899999999994</v>
      </c>
      <c r="E160" s="148"/>
      <c r="F160" s="190"/>
      <c r="G160" s="148"/>
      <c r="H160" s="129">
        <f t="shared" si="13"/>
        <v>71712.899999999994</v>
      </c>
      <c r="I160" s="148"/>
      <c r="J160" s="148"/>
      <c r="K160" s="148"/>
      <c r="L160" s="148"/>
      <c r="M160" s="148"/>
      <c r="N160" s="148"/>
    </row>
    <row r="161" spans="1:14" ht="17.25" customHeight="1">
      <c r="A161" s="4">
        <v>1000000</v>
      </c>
      <c r="B161" s="4" t="s">
        <v>184</v>
      </c>
      <c r="C161" s="4"/>
      <c r="D161" s="129">
        <f>D158</f>
        <v>71712.899999999994</v>
      </c>
      <c r="E161" s="150">
        <f t="shared" ref="E161:G161" si="14">E158</f>
        <v>0</v>
      </c>
      <c r="F161" s="190">
        <f t="shared" si="14"/>
        <v>0</v>
      </c>
      <c r="G161" s="150">
        <f t="shared" si="14"/>
        <v>0</v>
      </c>
      <c r="H161" s="129">
        <f t="shared" si="13"/>
        <v>71712.899999999994</v>
      </c>
      <c r="I161" s="25">
        <f>I158</f>
        <v>0</v>
      </c>
      <c r="J161" s="25">
        <f>J158</f>
        <v>0</v>
      </c>
      <c r="K161" s="25">
        <f>K158</f>
        <v>0</v>
      </c>
      <c r="L161" s="148"/>
      <c r="M161" s="148"/>
      <c r="N161" s="148"/>
    </row>
    <row r="162" spans="1:14" ht="13.5" customHeight="1">
      <c r="A162" s="55"/>
      <c r="B162" s="55"/>
      <c r="C162" s="55"/>
      <c r="D162" s="191"/>
      <c r="E162" s="87"/>
      <c r="F162" s="204"/>
      <c r="G162" s="87"/>
      <c r="H162" s="191"/>
      <c r="I162" s="56"/>
      <c r="J162" s="56"/>
      <c r="K162" s="56"/>
      <c r="L162" s="57"/>
      <c r="M162" s="57"/>
      <c r="N162" s="57"/>
    </row>
    <row r="163" spans="1:14" ht="10.5" customHeight="1">
      <c r="A163" s="55"/>
      <c r="B163" s="55"/>
      <c r="C163" s="55"/>
      <c r="D163" s="191"/>
      <c r="E163" s="87"/>
      <c r="F163" s="204"/>
      <c r="G163" s="87"/>
      <c r="H163" s="191"/>
      <c r="I163" s="56"/>
      <c r="J163" s="56"/>
      <c r="K163" s="56"/>
      <c r="L163" s="57"/>
      <c r="M163" s="57"/>
      <c r="N163" s="57"/>
    </row>
    <row r="164" spans="1:14" ht="16.5" customHeight="1">
      <c r="B164" s="149" t="s">
        <v>311</v>
      </c>
      <c r="C164" s="278"/>
      <c r="D164" s="278"/>
      <c r="E164" s="278"/>
      <c r="F164" s="276" t="s">
        <v>67</v>
      </c>
      <c r="G164" s="276"/>
      <c r="I164" s="279" t="s">
        <v>266</v>
      </c>
      <c r="J164" s="279"/>
      <c r="K164" s="279"/>
    </row>
    <row r="165" spans="1:14" ht="16.5" customHeight="1">
      <c r="B165" s="8"/>
      <c r="C165" s="8"/>
      <c r="D165" s="1"/>
      <c r="F165" s="276" t="s">
        <v>68</v>
      </c>
      <c r="G165" s="276"/>
      <c r="I165" s="276" t="s">
        <v>69</v>
      </c>
      <c r="J165" s="276"/>
      <c r="K165" s="276"/>
    </row>
    <row r="166" spans="1:14">
      <c r="B166" s="195" t="s">
        <v>70</v>
      </c>
      <c r="C166" s="8"/>
      <c r="D166" s="8"/>
      <c r="E166" s="8"/>
      <c r="F166" s="8"/>
      <c r="G166" s="8"/>
      <c r="H166" s="8"/>
    </row>
    <row r="167" spans="1:14" ht="16.5" customHeight="1">
      <c r="B167" s="8"/>
      <c r="C167" s="278" t="s">
        <v>71</v>
      </c>
      <c r="D167" s="278"/>
      <c r="E167" s="278"/>
      <c r="F167" s="276" t="s">
        <v>67</v>
      </c>
      <c r="G167" s="276"/>
      <c r="H167" s="7"/>
      <c r="I167" s="279" t="s">
        <v>202</v>
      </c>
      <c r="J167" s="279"/>
      <c r="K167" s="279"/>
    </row>
    <row r="168" spans="1:14" ht="16.5" customHeight="1">
      <c r="B168" s="8"/>
      <c r="C168" s="198"/>
      <c r="D168" s="198"/>
      <c r="E168" s="198"/>
      <c r="F168" s="276" t="s">
        <v>68</v>
      </c>
      <c r="G168" s="276"/>
      <c r="H168" s="7"/>
      <c r="I168" s="276" t="s">
        <v>69</v>
      </c>
      <c r="J168" s="276"/>
      <c r="K168" s="276"/>
    </row>
    <row r="169" spans="1:14">
      <c r="D169" s="153"/>
      <c r="I169" s="297" t="s">
        <v>122</v>
      </c>
      <c r="J169" s="297"/>
      <c r="K169" s="297"/>
    </row>
    <row r="170" spans="1:14">
      <c r="I170" s="257"/>
      <c r="J170" s="257"/>
      <c r="K170" s="257"/>
    </row>
    <row r="171" spans="1:14">
      <c r="A171" s="298" t="s">
        <v>120</v>
      </c>
      <c r="B171" s="298"/>
      <c r="C171" s="298"/>
      <c r="D171" s="298"/>
      <c r="E171" s="298"/>
      <c r="F171" s="298"/>
      <c r="G171" s="298"/>
      <c r="H171" s="298"/>
      <c r="I171" s="298"/>
      <c r="J171" s="298"/>
      <c r="K171" s="298"/>
    </row>
    <row r="172" spans="1:14">
      <c r="A172" s="298" t="s">
        <v>121</v>
      </c>
      <c r="B172" s="298"/>
      <c r="C172" s="298"/>
      <c r="D172" s="298"/>
      <c r="E172" s="298"/>
      <c r="F172" s="298"/>
      <c r="G172" s="298"/>
      <c r="H172" s="298"/>
      <c r="I172" s="298"/>
      <c r="J172" s="298"/>
      <c r="K172" s="298"/>
    </row>
    <row r="173" spans="1:14">
      <c r="A173" s="298" t="s">
        <v>272</v>
      </c>
      <c r="B173" s="298"/>
      <c r="C173" s="298"/>
      <c r="D173" s="298"/>
      <c r="E173" s="298"/>
      <c r="F173" s="298"/>
      <c r="G173" s="298"/>
      <c r="H173" s="298"/>
      <c r="I173" s="298"/>
      <c r="J173" s="298"/>
      <c r="K173" s="298"/>
    </row>
    <row r="174" spans="1:14">
      <c r="M174" s="12"/>
    </row>
    <row r="175" spans="1:14">
      <c r="A175" s="300" t="s">
        <v>29</v>
      </c>
      <c r="B175" s="301"/>
      <c r="C175" s="255" t="s">
        <v>30</v>
      </c>
      <c r="D175" s="304" t="s">
        <v>144</v>
      </c>
      <c r="E175" s="293"/>
      <c r="F175" s="293"/>
      <c r="G175" s="293"/>
      <c r="H175" s="293"/>
      <c r="I175" s="293"/>
      <c r="J175" s="293"/>
      <c r="K175" s="305"/>
    </row>
    <row r="176" spans="1:14">
      <c r="A176" s="302"/>
      <c r="B176" s="303"/>
      <c r="C176" s="255" t="s">
        <v>31</v>
      </c>
      <c r="D176" s="304">
        <v>104021</v>
      </c>
      <c r="E176" s="293"/>
      <c r="F176" s="293"/>
      <c r="G176" s="293"/>
      <c r="H176" s="293"/>
      <c r="I176" s="293"/>
      <c r="J176" s="293"/>
      <c r="K176" s="305"/>
    </row>
    <row r="177" spans="1:11">
      <c r="A177" s="290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</row>
    <row r="178" spans="1:11">
      <c r="A178" s="300" t="s">
        <v>32</v>
      </c>
      <c r="B178" s="301"/>
      <c r="C178" s="255" t="s">
        <v>30</v>
      </c>
      <c r="D178" s="304" t="s">
        <v>144</v>
      </c>
      <c r="E178" s="293"/>
      <c r="F178" s="293"/>
      <c r="G178" s="293"/>
      <c r="H178" s="293"/>
      <c r="I178" s="293"/>
      <c r="J178" s="293"/>
      <c r="K178" s="305"/>
    </row>
    <row r="179" spans="1:11">
      <c r="A179" s="302"/>
      <c r="B179" s="303"/>
      <c r="C179" s="255" t="s">
        <v>31</v>
      </c>
      <c r="D179" s="304">
        <v>104021</v>
      </c>
      <c r="E179" s="293"/>
      <c r="F179" s="293"/>
      <c r="G179" s="293"/>
      <c r="H179" s="293"/>
      <c r="I179" s="293"/>
      <c r="J179" s="293"/>
      <c r="K179" s="305"/>
    </row>
    <row r="180" spans="1:11">
      <c r="A180" s="293"/>
      <c r="B180" s="293"/>
      <c r="C180" s="293"/>
      <c r="D180" s="293"/>
      <c r="E180" s="293"/>
      <c r="F180" s="293"/>
      <c r="G180" s="293"/>
      <c r="H180" s="293"/>
      <c r="I180" s="293"/>
      <c r="J180" s="293"/>
      <c r="K180" s="293"/>
    </row>
    <row r="181" spans="1:11">
      <c r="A181" s="306" t="s">
        <v>33</v>
      </c>
      <c r="B181" s="307"/>
      <c r="C181" s="308"/>
      <c r="D181" s="304" t="s">
        <v>144</v>
      </c>
      <c r="E181" s="293"/>
      <c r="F181" s="293"/>
      <c r="G181" s="293"/>
      <c r="H181" s="293"/>
      <c r="I181" s="293"/>
      <c r="J181" s="293"/>
      <c r="K181" s="305"/>
    </row>
    <row r="182" spans="1:11">
      <c r="A182" s="290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</row>
    <row r="183" spans="1:11">
      <c r="A183" s="306" t="s">
        <v>34</v>
      </c>
      <c r="B183" s="307"/>
      <c r="C183" s="308"/>
      <c r="D183" s="304">
        <v>1006</v>
      </c>
      <c r="E183" s="293"/>
      <c r="F183" s="293"/>
      <c r="G183" s="293"/>
      <c r="H183" s="293"/>
      <c r="I183" s="293"/>
      <c r="J183" s="293"/>
      <c r="K183" s="305"/>
    </row>
    <row r="184" spans="1:11">
      <c r="A184" s="293"/>
      <c r="B184" s="293"/>
      <c r="C184" s="293"/>
      <c r="D184" s="293"/>
      <c r="E184" s="293"/>
      <c r="F184" s="293"/>
      <c r="G184" s="293"/>
      <c r="H184" s="293"/>
      <c r="I184" s="293"/>
      <c r="J184" s="293"/>
      <c r="K184" s="293"/>
    </row>
    <row r="185" spans="1:11">
      <c r="A185" s="306" t="s">
        <v>35</v>
      </c>
      <c r="B185" s="307"/>
      <c r="C185" s="308"/>
      <c r="D185" s="304">
        <v>1</v>
      </c>
      <c r="E185" s="293"/>
      <c r="F185" s="293"/>
      <c r="G185" s="293"/>
      <c r="H185" s="293"/>
      <c r="I185" s="293"/>
      <c r="J185" s="293"/>
      <c r="K185" s="305"/>
    </row>
    <row r="186" spans="1:11">
      <c r="A186" s="290"/>
      <c r="B186" s="290"/>
      <c r="C186" s="290"/>
      <c r="D186" s="290"/>
      <c r="E186" s="290"/>
      <c r="F186" s="290"/>
      <c r="G186" s="290"/>
      <c r="H186" s="290"/>
      <c r="I186" s="290"/>
      <c r="J186" s="290"/>
      <c r="K186" s="290"/>
    </row>
    <row r="187" spans="1:11">
      <c r="A187" s="309" t="s">
        <v>36</v>
      </c>
      <c r="B187" s="310"/>
      <c r="C187" s="255" t="s">
        <v>37</v>
      </c>
      <c r="D187" s="326" t="s">
        <v>142</v>
      </c>
      <c r="E187" s="327"/>
      <c r="F187" s="327"/>
      <c r="G187" s="327"/>
      <c r="H187" s="327"/>
      <c r="I187" s="327"/>
      <c r="J187" s="327"/>
      <c r="K187" s="328"/>
    </row>
    <row r="188" spans="1:11">
      <c r="A188" s="311"/>
      <c r="B188" s="312"/>
      <c r="C188" s="255" t="s">
        <v>38</v>
      </c>
      <c r="D188" s="296" t="s">
        <v>249</v>
      </c>
      <c r="E188" s="296"/>
      <c r="F188" s="296"/>
      <c r="G188" s="296"/>
      <c r="H188" s="296"/>
      <c r="I188" s="296"/>
      <c r="J188" s="296"/>
      <c r="K188" s="296"/>
    </row>
    <row r="189" spans="1:11">
      <c r="A189" s="313"/>
      <c r="B189" s="314"/>
      <c r="C189" s="255" t="s">
        <v>39</v>
      </c>
      <c r="D189" s="326" t="s">
        <v>142</v>
      </c>
      <c r="E189" s="327"/>
      <c r="F189" s="327"/>
      <c r="G189" s="327"/>
      <c r="H189" s="327"/>
      <c r="I189" s="327"/>
      <c r="J189" s="327"/>
      <c r="K189" s="328"/>
    </row>
    <row r="190" spans="1:11">
      <c r="A190" s="290"/>
      <c r="B190" s="290"/>
      <c r="C190" s="290"/>
      <c r="D190" s="290"/>
      <c r="E190" s="290"/>
      <c r="F190" s="290"/>
      <c r="G190" s="290"/>
      <c r="H190" s="290"/>
      <c r="I190" s="290"/>
      <c r="J190" s="290"/>
      <c r="K190" s="290"/>
    </row>
    <row r="191" spans="1:11" ht="27">
      <c r="A191" s="280" t="s">
        <v>40</v>
      </c>
      <c r="B191" s="281"/>
      <c r="C191" s="255" t="s">
        <v>41</v>
      </c>
      <c r="D191" s="286" t="s">
        <v>145</v>
      </c>
      <c r="E191" s="287"/>
      <c r="F191" s="287"/>
      <c r="G191" s="287"/>
      <c r="H191" s="287"/>
      <c r="I191" s="287"/>
      <c r="J191" s="287"/>
      <c r="K191" s="288"/>
    </row>
    <row r="192" spans="1:11" ht="27">
      <c r="A192" s="282"/>
      <c r="B192" s="283"/>
      <c r="C192" s="255" t="s">
        <v>42</v>
      </c>
      <c r="D192" s="304">
        <v>1108</v>
      </c>
      <c r="E192" s="293"/>
      <c r="F192" s="293"/>
      <c r="G192" s="293"/>
      <c r="H192" s="293"/>
      <c r="I192" s="293"/>
      <c r="J192" s="293"/>
      <c r="K192" s="305"/>
    </row>
    <row r="193" spans="1:14" ht="33" customHeight="1">
      <c r="A193" s="282"/>
      <c r="B193" s="283"/>
      <c r="C193" s="255" t="s">
        <v>43</v>
      </c>
      <c r="D193" s="286" t="s">
        <v>276</v>
      </c>
      <c r="E193" s="287"/>
      <c r="F193" s="287"/>
      <c r="G193" s="287"/>
      <c r="H193" s="287"/>
      <c r="I193" s="287"/>
      <c r="J193" s="287"/>
      <c r="K193" s="288"/>
    </row>
    <row r="194" spans="1:14" ht="27">
      <c r="A194" s="284"/>
      <c r="B194" s="285"/>
      <c r="C194" s="255" t="s">
        <v>44</v>
      </c>
      <c r="D194" s="304">
        <v>31002</v>
      </c>
      <c r="E194" s="293"/>
      <c r="F194" s="293"/>
      <c r="G194" s="293"/>
      <c r="H194" s="293"/>
      <c r="I194" s="293"/>
      <c r="J194" s="293"/>
      <c r="K194" s="305"/>
    </row>
    <row r="195" spans="1:14">
      <c r="A195" s="306" t="s">
        <v>45</v>
      </c>
      <c r="B195" s="307"/>
      <c r="C195" s="308"/>
      <c r="D195" s="304" t="s">
        <v>148</v>
      </c>
      <c r="E195" s="293"/>
      <c r="F195" s="293"/>
      <c r="G195" s="293"/>
      <c r="H195" s="293"/>
      <c r="I195" s="293"/>
      <c r="J195" s="293"/>
      <c r="K195" s="305"/>
    </row>
    <row r="196" spans="1:14">
      <c r="L196" s="147" t="s">
        <v>231</v>
      </c>
    </row>
    <row r="197" spans="1:14" ht="23.25" customHeight="1">
      <c r="A197" s="318" t="s">
        <v>50</v>
      </c>
      <c r="B197" s="320" t="s">
        <v>1</v>
      </c>
      <c r="C197" s="321"/>
      <c r="D197" s="318" t="s">
        <v>49</v>
      </c>
      <c r="E197" s="322" t="s">
        <v>3</v>
      </c>
      <c r="F197" s="323"/>
      <c r="G197" s="324"/>
      <c r="H197" s="318" t="s">
        <v>47</v>
      </c>
      <c r="I197" s="318" t="s">
        <v>4</v>
      </c>
      <c r="J197" s="318" t="s">
        <v>5</v>
      </c>
      <c r="K197" s="318" t="s">
        <v>6</v>
      </c>
      <c r="L197" s="322" t="s">
        <v>46</v>
      </c>
      <c r="M197" s="324"/>
      <c r="N197" s="318" t="s">
        <v>7</v>
      </c>
    </row>
    <row r="198" spans="1:14" ht="67.5">
      <c r="A198" s="319"/>
      <c r="B198" s="256" t="s">
        <v>8</v>
      </c>
      <c r="C198" s="253" t="s">
        <v>0</v>
      </c>
      <c r="D198" s="319"/>
      <c r="E198" s="253" t="s">
        <v>48</v>
      </c>
      <c r="F198" s="253" t="s">
        <v>9</v>
      </c>
      <c r="G198" s="253" t="s">
        <v>10</v>
      </c>
      <c r="H198" s="319"/>
      <c r="I198" s="319"/>
      <c r="J198" s="319"/>
      <c r="K198" s="319"/>
      <c r="L198" s="253" t="s">
        <v>11</v>
      </c>
      <c r="M198" s="253" t="s">
        <v>12</v>
      </c>
      <c r="N198" s="319"/>
    </row>
    <row r="199" spans="1:14">
      <c r="A199" s="258" t="s">
        <v>13</v>
      </c>
      <c r="B199" s="258" t="s">
        <v>14</v>
      </c>
      <c r="C199" s="258" t="s">
        <v>15</v>
      </c>
      <c r="D199" s="258" t="s">
        <v>16</v>
      </c>
      <c r="E199" s="258" t="s">
        <v>17</v>
      </c>
      <c r="F199" s="258" t="s">
        <v>18</v>
      </c>
      <c r="G199" s="258" t="s">
        <v>19</v>
      </c>
      <c r="H199" s="258" t="s">
        <v>20</v>
      </c>
      <c r="I199" s="258" t="s">
        <v>21</v>
      </c>
      <c r="J199" s="258" t="s">
        <v>22</v>
      </c>
      <c r="K199" s="258" t="s">
        <v>23</v>
      </c>
      <c r="L199" s="258" t="s">
        <v>24</v>
      </c>
      <c r="M199" s="258" t="s">
        <v>25</v>
      </c>
      <c r="N199" s="258" t="s">
        <v>26</v>
      </c>
    </row>
    <row r="200" spans="1:14" ht="27">
      <c r="A200" s="4">
        <v>1200000</v>
      </c>
      <c r="B200" s="5" t="s">
        <v>62</v>
      </c>
      <c r="C200" s="4" t="s">
        <v>28</v>
      </c>
      <c r="D200" s="175">
        <f>D202</f>
        <v>0</v>
      </c>
      <c r="E200" s="150">
        <f t="shared" ref="E200:G200" si="15">E202</f>
        <v>0</v>
      </c>
      <c r="F200" s="190">
        <f t="shared" si="15"/>
        <v>338967.2</v>
      </c>
      <c r="G200" s="150">
        <f t="shared" si="15"/>
        <v>0</v>
      </c>
      <c r="H200" s="175">
        <f>D200+E200+F200+G200</f>
        <v>338967.2</v>
      </c>
      <c r="I200" s="25">
        <f>I202</f>
        <v>0</v>
      </c>
      <c r="J200" s="25">
        <f t="shared" ref="J200:K200" si="16">J202</f>
        <v>0</v>
      </c>
      <c r="K200" s="25">
        <f t="shared" si="16"/>
        <v>0</v>
      </c>
      <c r="L200" s="148"/>
      <c r="M200" s="148"/>
      <c r="N200" s="148"/>
    </row>
    <row r="201" spans="1:14" ht="17.25">
      <c r="A201" s="4">
        <v>1210000</v>
      </c>
      <c r="B201" s="5" t="s">
        <v>63</v>
      </c>
      <c r="C201" s="4" t="s">
        <v>28</v>
      </c>
      <c r="D201" s="178"/>
      <c r="E201" s="148"/>
      <c r="F201" s="190"/>
      <c r="G201" s="148"/>
      <c r="H201" s="175"/>
      <c r="I201" s="148"/>
      <c r="J201" s="148"/>
      <c r="K201" s="148"/>
      <c r="L201" s="148"/>
      <c r="M201" s="148"/>
      <c r="N201" s="148"/>
    </row>
    <row r="202" spans="1:14" ht="17.25">
      <c r="A202" s="4">
        <v>1216000</v>
      </c>
      <c r="B202" s="5" t="s">
        <v>119</v>
      </c>
      <c r="C202" s="4">
        <v>512900</v>
      </c>
      <c r="D202" s="175"/>
      <c r="E202" s="148"/>
      <c r="F202" s="190">
        <v>338967.2</v>
      </c>
      <c r="G202" s="148"/>
      <c r="H202" s="175">
        <f t="shared" ref="H202:H203" si="17">D202+E202+F202+G202</f>
        <v>338967.2</v>
      </c>
      <c r="I202" s="148"/>
      <c r="J202" s="148"/>
      <c r="K202" s="148"/>
      <c r="L202" s="148"/>
      <c r="M202" s="148"/>
      <c r="N202" s="148"/>
    </row>
    <row r="203" spans="1:14" ht="17.25">
      <c r="A203" s="4">
        <v>1000000</v>
      </c>
      <c r="B203" s="4" t="s">
        <v>184</v>
      </c>
      <c r="C203" s="4"/>
      <c r="D203" s="175">
        <f>D200</f>
        <v>0</v>
      </c>
      <c r="E203" s="150">
        <f t="shared" ref="E203:G203" si="18">E200</f>
        <v>0</v>
      </c>
      <c r="F203" s="190">
        <f t="shared" si="18"/>
        <v>338967.2</v>
      </c>
      <c r="G203" s="150">
        <f t="shared" si="18"/>
        <v>0</v>
      </c>
      <c r="H203" s="175">
        <f t="shared" si="17"/>
        <v>338967.2</v>
      </c>
      <c r="I203" s="25">
        <f>I200</f>
        <v>0</v>
      </c>
      <c r="J203" s="25">
        <f>J200</f>
        <v>0</v>
      </c>
      <c r="K203" s="25">
        <f>K200</f>
        <v>0</v>
      </c>
      <c r="L203" s="148"/>
      <c r="M203" s="148"/>
      <c r="N203" s="148"/>
    </row>
    <row r="204" spans="1:14" ht="17.25">
      <c r="A204" s="55"/>
      <c r="B204" s="55"/>
      <c r="C204" s="55"/>
      <c r="D204" s="203"/>
      <c r="E204" s="87"/>
      <c r="F204" s="204"/>
      <c r="G204" s="87"/>
      <c r="H204" s="203"/>
      <c r="I204" s="56"/>
      <c r="J204" s="56"/>
      <c r="K204" s="56"/>
      <c r="L204" s="57"/>
      <c r="M204" s="57"/>
      <c r="N204" s="57"/>
    </row>
    <row r="205" spans="1:14">
      <c r="B205" s="149" t="s">
        <v>311</v>
      </c>
      <c r="C205" s="278" t="s">
        <v>66</v>
      </c>
      <c r="D205" s="278"/>
      <c r="E205" s="278"/>
      <c r="F205" s="276" t="s">
        <v>67</v>
      </c>
      <c r="G205" s="276"/>
      <c r="I205" s="279" t="s">
        <v>266</v>
      </c>
      <c r="J205" s="279"/>
      <c r="K205" s="279"/>
    </row>
    <row r="206" spans="1:14">
      <c r="B206" s="8"/>
      <c r="C206" s="8"/>
      <c r="D206" s="1"/>
      <c r="F206" s="276" t="s">
        <v>68</v>
      </c>
      <c r="G206" s="276"/>
      <c r="I206" s="276" t="s">
        <v>69</v>
      </c>
      <c r="J206" s="276"/>
      <c r="K206" s="276"/>
    </row>
    <row r="207" spans="1:14">
      <c r="B207" s="252" t="s">
        <v>70</v>
      </c>
      <c r="C207" s="8"/>
      <c r="D207" s="8"/>
      <c r="E207" s="8"/>
      <c r="F207" s="8"/>
      <c r="G207" s="8"/>
      <c r="H207" s="8"/>
    </row>
    <row r="208" spans="1:14">
      <c r="B208" s="8"/>
      <c r="C208" s="278" t="s">
        <v>71</v>
      </c>
      <c r="D208" s="278"/>
      <c r="E208" s="278"/>
      <c r="F208" s="276" t="s">
        <v>67</v>
      </c>
      <c r="G208" s="276"/>
      <c r="H208" s="7"/>
      <c r="I208" s="279" t="s">
        <v>202</v>
      </c>
      <c r="J208" s="279"/>
      <c r="K208" s="279"/>
    </row>
    <row r="209" spans="2:11">
      <c r="B209" s="8"/>
      <c r="C209" s="254"/>
      <c r="D209" s="254"/>
      <c r="E209" s="254"/>
      <c r="F209" s="276" t="s">
        <v>68</v>
      </c>
      <c r="G209" s="276"/>
      <c r="H209" s="7"/>
      <c r="I209" s="276" t="s">
        <v>69</v>
      </c>
      <c r="J209" s="276"/>
      <c r="K209" s="276"/>
    </row>
  </sheetData>
  <mergeCells count="265">
    <mergeCell ref="A3:K3"/>
    <mergeCell ref="A4:K4"/>
    <mergeCell ref="A5:K5"/>
    <mergeCell ref="A7:B8"/>
    <mergeCell ref="D7:K7"/>
    <mergeCell ref="D8:K8"/>
    <mergeCell ref="I1:K1"/>
    <mergeCell ref="A14:K14"/>
    <mergeCell ref="A15:C15"/>
    <mergeCell ref="D15:K15"/>
    <mergeCell ref="A16:K16"/>
    <mergeCell ref="A17:C17"/>
    <mergeCell ref="D17:K17"/>
    <mergeCell ref="A9:K9"/>
    <mergeCell ref="A10:B11"/>
    <mergeCell ref="D10:K10"/>
    <mergeCell ref="D11:K11"/>
    <mergeCell ref="A12:K12"/>
    <mergeCell ref="A13:C13"/>
    <mergeCell ref="D13:K13"/>
    <mergeCell ref="A23:B26"/>
    <mergeCell ref="D23:K23"/>
    <mergeCell ref="D24:K24"/>
    <mergeCell ref="D25:K25"/>
    <mergeCell ref="D26:K26"/>
    <mergeCell ref="A18:K18"/>
    <mergeCell ref="A19:B21"/>
    <mergeCell ref="D19:K19"/>
    <mergeCell ref="D20:K20"/>
    <mergeCell ref="D21:K21"/>
    <mergeCell ref="A22:K22"/>
    <mergeCell ref="L29:M29"/>
    <mergeCell ref="N29:N30"/>
    <mergeCell ref="C38:E38"/>
    <mergeCell ref="F38:G38"/>
    <mergeCell ref="I38:K38"/>
    <mergeCell ref="F39:G39"/>
    <mergeCell ref="I39:K39"/>
    <mergeCell ref="A27:C27"/>
    <mergeCell ref="D27:K27"/>
    <mergeCell ref="A29:A30"/>
    <mergeCell ref="B29:C29"/>
    <mergeCell ref="D29:D30"/>
    <mergeCell ref="E29:G29"/>
    <mergeCell ref="H29:H30"/>
    <mergeCell ref="I29:I30"/>
    <mergeCell ref="J29:J30"/>
    <mergeCell ref="K29:K30"/>
    <mergeCell ref="A45:K45"/>
    <mergeCell ref="A46:K46"/>
    <mergeCell ref="A47:K47"/>
    <mergeCell ref="A49:B50"/>
    <mergeCell ref="D49:K49"/>
    <mergeCell ref="D50:K50"/>
    <mergeCell ref="C41:E41"/>
    <mergeCell ref="F41:G41"/>
    <mergeCell ref="I41:K41"/>
    <mergeCell ref="F42:G42"/>
    <mergeCell ref="I42:K42"/>
    <mergeCell ref="I43:K43"/>
    <mergeCell ref="A56:K56"/>
    <mergeCell ref="A57:C57"/>
    <mergeCell ref="D57:K57"/>
    <mergeCell ref="A58:K58"/>
    <mergeCell ref="A59:C59"/>
    <mergeCell ref="D59:K59"/>
    <mergeCell ref="A51:K51"/>
    <mergeCell ref="A52:B53"/>
    <mergeCell ref="D52:K52"/>
    <mergeCell ref="D53:K53"/>
    <mergeCell ref="A54:K54"/>
    <mergeCell ref="A55:C55"/>
    <mergeCell ref="D55:K55"/>
    <mergeCell ref="A65:B68"/>
    <mergeCell ref="D65:K65"/>
    <mergeCell ref="D66:K66"/>
    <mergeCell ref="D67:K67"/>
    <mergeCell ref="D68:K68"/>
    <mergeCell ref="A60:K60"/>
    <mergeCell ref="A61:B63"/>
    <mergeCell ref="D61:K61"/>
    <mergeCell ref="D62:K62"/>
    <mergeCell ref="D63:K63"/>
    <mergeCell ref="A64:K64"/>
    <mergeCell ref="L71:M71"/>
    <mergeCell ref="N71:N72"/>
    <mergeCell ref="C80:E80"/>
    <mergeCell ref="F80:G80"/>
    <mergeCell ref="I80:K80"/>
    <mergeCell ref="F81:G81"/>
    <mergeCell ref="I81:K81"/>
    <mergeCell ref="A69:C69"/>
    <mergeCell ref="D69:K69"/>
    <mergeCell ref="A71:A72"/>
    <mergeCell ref="B71:C71"/>
    <mergeCell ref="D71:D72"/>
    <mergeCell ref="E71:G71"/>
    <mergeCell ref="H71:H72"/>
    <mergeCell ref="I71:I72"/>
    <mergeCell ref="J71:J72"/>
    <mergeCell ref="K71:K72"/>
    <mergeCell ref="A87:K87"/>
    <mergeCell ref="A88:K88"/>
    <mergeCell ref="A89:K89"/>
    <mergeCell ref="A91:B92"/>
    <mergeCell ref="D91:K91"/>
    <mergeCell ref="D92:K92"/>
    <mergeCell ref="C83:E83"/>
    <mergeCell ref="F83:G83"/>
    <mergeCell ref="I83:K83"/>
    <mergeCell ref="F84:G84"/>
    <mergeCell ref="I84:K84"/>
    <mergeCell ref="I85:K85"/>
    <mergeCell ref="A98:K98"/>
    <mergeCell ref="A99:C99"/>
    <mergeCell ref="D99:K99"/>
    <mergeCell ref="A100:K100"/>
    <mergeCell ref="A101:C101"/>
    <mergeCell ref="D101:K101"/>
    <mergeCell ref="A93:K93"/>
    <mergeCell ref="A94:B95"/>
    <mergeCell ref="D94:K94"/>
    <mergeCell ref="D95:K95"/>
    <mergeCell ref="A96:K96"/>
    <mergeCell ref="A97:C97"/>
    <mergeCell ref="D97:K97"/>
    <mergeCell ref="A107:B110"/>
    <mergeCell ref="D107:K107"/>
    <mergeCell ref="D108:K108"/>
    <mergeCell ref="D109:K109"/>
    <mergeCell ref="D110:K110"/>
    <mergeCell ref="A102:K102"/>
    <mergeCell ref="A103:B105"/>
    <mergeCell ref="D103:K103"/>
    <mergeCell ref="D104:K104"/>
    <mergeCell ref="D105:K105"/>
    <mergeCell ref="A106:K106"/>
    <mergeCell ref="L113:M113"/>
    <mergeCell ref="N113:N114"/>
    <mergeCell ref="C122:E122"/>
    <mergeCell ref="F122:G122"/>
    <mergeCell ref="I122:K122"/>
    <mergeCell ref="F123:G123"/>
    <mergeCell ref="I123:K123"/>
    <mergeCell ref="A111:C111"/>
    <mergeCell ref="D111:K111"/>
    <mergeCell ref="A113:A114"/>
    <mergeCell ref="B113:C113"/>
    <mergeCell ref="D113:D114"/>
    <mergeCell ref="E113:G113"/>
    <mergeCell ref="H113:H114"/>
    <mergeCell ref="I113:I114"/>
    <mergeCell ref="J113:J114"/>
    <mergeCell ref="K113:K114"/>
    <mergeCell ref="A129:K129"/>
    <mergeCell ref="A130:K130"/>
    <mergeCell ref="A131:K131"/>
    <mergeCell ref="A133:B134"/>
    <mergeCell ref="D133:K133"/>
    <mergeCell ref="D134:K134"/>
    <mergeCell ref="C125:E125"/>
    <mergeCell ref="F125:G125"/>
    <mergeCell ref="I125:K125"/>
    <mergeCell ref="F126:G126"/>
    <mergeCell ref="I126:K126"/>
    <mergeCell ref="I127:K127"/>
    <mergeCell ref="A140:K140"/>
    <mergeCell ref="A141:C141"/>
    <mergeCell ref="D141:K141"/>
    <mergeCell ref="A142:K142"/>
    <mergeCell ref="A143:C143"/>
    <mergeCell ref="D143:K143"/>
    <mergeCell ref="A135:K135"/>
    <mergeCell ref="A136:B137"/>
    <mergeCell ref="D136:K136"/>
    <mergeCell ref="D137:K137"/>
    <mergeCell ref="A138:K138"/>
    <mergeCell ref="A139:C139"/>
    <mergeCell ref="D139:K139"/>
    <mergeCell ref="A149:B152"/>
    <mergeCell ref="D149:K149"/>
    <mergeCell ref="D150:K150"/>
    <mergeCell ref="D151:K151"/>
    <mergeCell ref="D152:K152"/>
    <mergeCell ref="A144:K144"/>
    <mergeCell ref="A145:B147"/>
    <mergeCell ref="D145:K145"/>
    <mergeCell ref="D146:K146"/>
    <mergeCell ref="D147:K147"/>
    <mergeCell ref="A148:K148"/>
    <mergeCell ref="A153:C153"/>
    <mergeCell ref="D153:K153"/>
    <mergeCell ref="A155:A156"/>
    <mergeCell ref="B155:C155"/>
    <mergeCell ref="D155:D156"/>
    <mergeCell ref="E155:G155"/>
    <mergeCell ref="H155:H156"/>
    <mergeCell ref="I155:I156"/>
    <mergeCell ref="J155:J156"/>
    <mergeCell ref="K155:K156"/>
    <mergeCell ref="C167:E167"/>
    <mergeCell ref="F167:G167"/>
    <mergeCell ref="I167:K167"/>
    <mergeCell ref="F168:G168"/>
    <mergeCell ref="I168:K168"/>
    <mergeCell ref="L155:M155"/>
    <mergeCell ref="N155:N156"/>
    <mergeCell ref="C164:E164"/>
    <mergeCell ref="F164:G164"/>
    <mergeCell ref="I164:K164"/>
    <mergeCell ref="F165:G165"/>
    <mergeCell ref="I165:K165"/>
    <mergeCell ref="I169:K169"/>
    <mergeCell ref="A171:K171"/>
    <mergeCell ref="A172:K172"/>
    <mergeCell ref="A173:K173"/>
    <mergeCell ref="A175:B176"/>
    <mergeCell ref="D175:K175"/>
    <mergeCell ref="D176:K176"/>
    <mergeCell ref="A177:K177"/>
    <mergeCell ref="A178:B179"/>
    <mergeCell ref="D178:K178"/>
    <mergeCell ref="D179:K179"/>
    <mergeCell ref="A180:K180"/>
    <mergeCell ref="A181:C181"/>
    <mergeCell ref="D181:K181"/>
    <mergeCell ref="A182:K182"/>
    <mergeCell ref="A183:C183"/>
    <mergeCell ref="D183:K183"/>
    <mergeCell ref="A184:K184"/>
    <mergeCell ref="A185:C185"/>
    <mergeCell ref="D185:K185"/>
    <mergeCell ref="A186:K186"/>
    <mergeCell ref="A187:B189"/>
    <mergeCell ref="D187:K187"/>
    <mergeCell ref="D188:K188"/>
    <mergeCell ref="D189:K189"/>
    <mergeCell ref="A190:K190"/>
    <mergeCell ref="A191:B194"/>
    <mergeCell ref="D191:K191"/>
    <mergeCell ref="D192:K192"/>
    <mergeCell ref="D193:K193"/>
    <mergeCell ref="D194:K194"/>
    <mergeCell ref="A195:C195"/>
    <mergeCell ref="D195:K195"/>
    <mergeCell ref="A197:A198"/>
    <mergeCell ref="B197:C197"/>
    <mergeCell ref="D197:D198"/>
    <mergeCell ref="E197:G197"/>
    <mergeCell ref="H197:H198"/>
    <mergeCell ref="I197:I198"/>
    <mergeCell ref="J197:J198"/>
    <mergeCell ref="K197:K198"/>
    <mergeCell ref="F209:G209"/>
    <mergeCell ref="I209:K209"/>
    <mergeCell ref="L197:M197"/>
    <mergeCell ref="N197:N198"/>
    <mergeCell ref="C205:E205"/>
    <mergeCell ref="F205:G205"/>
    <mergeCell ref="I205:K205"/>
    <mergeCell ref="F206:G206"/>
    <mergeCell ref="I206:K206"/>
    <mergeCell ref="C208:E208"/>
    <mergeCell ref="F208:G208"/>
    <mergeCell ref="I208:K208"/>
  </mergeCells>
  <pageMargins left="0.2" right="0.2" top="0.2" bottom="0.2" header="0.2" footer="0.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Ձև 2</vt:lpstr>
      <vt:lpstr>Ձև 8</vt:lpstr>
      <vt:lpstr>Դրամաշնորհ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2023-04-26T11:00:53Z</dcterms:modified>
</cp:coreProperties>
</file>