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G27" i="8" l="1"/>
  <c r="E27" i="8" l="1"/>
  <c r="F27" i="8"/>
  <c r="I27" i="8"/>
  <c r="F6" i="9" l="1"/>
  <c r="H6" i="9" s="1"/>
  <c r="E6" i="9"/>
</calcChain>
</file>

<file path=xl/sharedStrings.xml><?xml version="1.0" encoding="utf-8"?>
<sst xmlns="http://schemas.openxmlformats.org/spreadsheetml/2006/main" count="69" uniqueCount="28">
  <si>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</si>
  <si>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</si>
  <si>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</si>
  <si>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</si>
  <si>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</si>
  <si>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</si>
  <si>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</si>
  <si>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</si>
  <si>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</si>
  <si>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</si>
  <si>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</si>
  <si>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</si>
  <si>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</si>
  <si>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Buyback Auctions</t>
  </si>
  <si>
    <t>Competitive</t>
  </si>
  <si>
    <t>Total</t>
  </si>
  <si>
    <t>Retail Sale</t>
  </si>
  <si>
    <t xml:space="preserve"> Non-competitive </t>
  </si>
  <si>
    <t>AMGT52015238</t>
  </si>
  <si>
    <t>AMGT5213B231</t>
  </si>
  <si>
    <t>AMGB1129A332</t>
  </si>
  <si>
    <t>AMGT52151249</t>
  </si>
  <si>
    <t>Government Treasury Securities Auctions</t>
  </si>
  <si>
    <t>01.01.2023-28.02.2023</t>
  </si>
  <si>
    <t>AMGT52052249</t>
  </si>
  <si>
    <t>AMGN60294276</t>
  </si>
  <si>
    <t>AMGT5204C238</t>
  </si>
  <si>
    <t>AMGT52049237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</si>
</sst>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2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168" fontId="18" fillId="0" borderId="0" xfId="0" applyNumberFormat="1" applyFont="1"/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tabSelected="1" zoomScale="106" zoomScaleNormal="10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0" sqref="I30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7" ht="9" customHeight="1" x14ac:dyDescent="0.3"/>
    <row r="2" spans="1:27" ht="17.25" x14ac:dyDescent="0.3">
      <c r="A2" s="24" t="s">
        <v>22</v>
      </c>
      <c r="C2" s="3"/>
      <c r="D2" s="4"/>
      <c r="G2" s="32" t="s">
        <v>23</v>
      </c>
    </row>
    <row r="3" spans="1:27" ht="9" customHeight="1" x14ac:dyDescent="0.3"/>
    <row r="4" spans="1:27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7" s="39" customFormat="1" ht="16.5" customHeight="1" x14ac:dyDescent="0.25">
      <c r="A5" s="35">
        <v>44936</v>
      </c>
      <c r="B5" s="35">
        <v>44937</v>
      </c>
      <c r="C5" s="36" t="s">
        <v>20</v>
      </c>
      <c r="D5" s="36" t="s">
        <v>14</v>
      </c>
      <c r="E5" s="36">
        <v>40000000000</v>
      </c>
      <c r="F5" s="36">
        <v>53937500000</v>
      </c>
      <c r="G5" s="7">
        <v>3580000000</v>
      </c>
      <c r="H5" s="37">
        <v>87.71</v>
      </c>
      <c r="I5" s="33">
        <v>0.119801</v>
      </c>
      <c r="J5" s="33">
        <v>0.119964</v>
      </c>
      <c r="K5" s="35">
        <v>48881</v>
      </c>
      <c r="L5" s="38"/>
      <c r="M5" s="3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39" customFormat="1" ht="16.5" customHeight="1" x14ac:dyDescent="0.25">
      <c r="A6" s="35">
        <v>44937</v>
      </c>
      <c r="B6" s="35">
        <v>44937</v>
      </c>
      <c r="C6" s="36" t="s">
        <v>20</v>
      </c>
      <c r="D6" s="36" t="s">
        <v>16</v>
      </c>
      <c r="E6" s="7">
        <v>14260000</v>
      </c>
      <c r="F6" s="7">
        <v>14260000</v>
      </c>
      <c r="G6" s="7">
        <v>14260000</v>
      </c>
      <c r="H6" s="37">
        <v>87.71</v>
      </c>
      <c r="I6" s="33">
        <v>0.119801</v>
      </c>
      <c r="J6" s="33"/>
      <c r="K6" s="35">
        <v>48881</v>
      </c>
      <c r="L6" s="38"/>
      <c r="M6" s="3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39" customFormat="1" ht="16.5" customHeight="1" x14ac:dyDescent="0.25">
      <c r="A7" s="35">
        <v>44942</v>
      </c>
      <c r="B7" s="35">
        <v>44943</v>
      </c>
      <c r="C7" s="36" t="s">
        <v>21</v>
      </c>
      <c r="D7" s="36" t="s">
        <v>14</v>
      </c>
      <c r="E7" s="36">
        <v>5000000000</v>
      </c>
      <c r="F7" s="36">
        <v>18367500000</v>
      </c>
      <c r="G7" s="7">
        <v>5000000000</v>
      </c>
      <c r="H7" s="37">
        <v>89.39</v>
      </c>
      <c r="I7" s="33">
        <v>0.11776499999999999</v>
      </c>
      <c r="J7" s="33">
        <v>0.1182</v>
      </c>
      <c r="K7" s="35">
        <v>45306</v>
      </c>
      <c r="L7" s="38"/>
      <c r="M7" s="3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39" customFormat="1" ht="16.5" customHeight="1" x14ac:dyDescent="0.25">
      <c r="A8" s="35">
        <v>44943</v>
      </c>
      <c r="B8" s="35">
        <v>44943</v>
      </c>
      <c r="C8" s="36" t="s">
        <v>21</v>
      </c>
      <c r="D8" s="36" t="s">
        <v>17</v>
      </c>
      <c r="E8" s="36">
        <v>1000000000</v>
      </c>
      <c r="F8" s="36">
        <v>600000000</v>
      </c>
      <c r="G8" s="7">
        <v>600000000</v>
      </c>
      <c r="H8" s="37">
        <v>89.39</v>
      </c>
      <c r="I8" s="33">
        <v>0.11776499999999999</v>
      </c>
      <c r="J8" s="33"/>
      <c r="K8" s="35">
        <v>45306</v>
      </c>
      <c r="L8" s="38"/>
      <c r="M8" s="3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39" customFormat="1" ht="16.5" customHeight="1" x14ac:dyDescent="0.25">
      <c r="A9" s="35">
        <v>44943</v>
      </c>
      <c r="B9" s="35">
        <v>44943</v>
      </c>
      <c r="C9" s="36" t="s">
        <v>21</v>
      </c>
      <c r="D9" s="36" t="s">
        <v>16</v>
      </c>
      <c r="E9" s="7">
        <v>77056000</v>
      </c>
      <c r="F9" s="7">
        <v>77056000</v>
      </c>
      <c r="G9" s="7">
        <v>77056000</v>
      </c>
      <c r="H9" s="37">
        <v>89.39</v>
      </c>
      <c r="I9" s="33">
        <v>0.11776499999999999</v>
      </c>
      <c r="J9" s="33"/>
      <c r="K9" s="35">
        <v>45306</v>
      </c>
      <c r="L9" s="38"/>
      <c r="M9" s="3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s="39" customFormat="1" ht="16.5" customHeight="1" x14ac:dyDescent="0.25">
      <c r="A10" s="35">
        <v>44949</v>
      </c>
      <c r="B10" s="35">
        <v>44950</v>
      </c>
      <c r="C10" s="36" t="s">
        <v>19</v>
      </c>
      <c r="D10" s="36" t="s">
        <v>14</v>
      </c>
      <c r="E10" s="36">
        <v>5000000000</v>
      </c>
      <c r="F10" s="36">
        <v>18870000000</v>
      </c>
      <c r="G10" s="7">
        <v>5000000000</v>
      </c>
      <c r="H10" s="37">
        <v>91.46</v>
      </c>
      <c r="I10" s="33">
        <v>0.11473</v>
      </c>
      <c r="J10" s="33">
        <v>0.11550000000000001</v>
      </c>
      <c r="K10" s="35">
        <v>45243</v>
      </c>
      <c r="L10" s="38"/>
      <c r="M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s="39" customFormat="1" ht="16.5" customHeight="1" x14ac:dyDescent="0.25">
      <c r="A11" s="35">
        <v>44950</v>
      </c>
      <c r="B11" s="35">
        <v>44950</v>
      </c>
      <c r="C11" s="36" t="s">
        <v>19</v>
      </c>
      <c r="D11" s="36" t="s">
        <v>17</v>
      </c>
      <c r="E11" s="36">
        <v>1000000000</v>
      </c>
      <c r="F11" s="36">
        <v>1000000000</v>
      </c>
      <c r="G11" s="7">
        <v>1000000000</v>
      </c>
      <c r="H11" s="37">
        <v>91.46</v>
      </c>
      <c r="I11" s="33">
        <v>0.11473</v>
      </c>
      <c r="J11" s="33"/>
      <c r="K11" s="35">
        <v>45243</v>
      </c>
      <c r="L11" s="38"/>
      <c r="M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s="39" customFormat="1" ht="16.5" customHeight="1" x14ac:dyDescent="0.25">
      <c r="A12" s="35">
        <v>44950</v>
      </c>
      <c r="B12" s="35">
        <v>44950</v>
      </c>
      <c r="C12" s="36" t="s">
        <v>19</v>
      </c>
      <c r="D12" s="36" t="s">
        <v>16</v>
      </c>
      <c r="E12" s="7">
        <v>4605000</v>
      </c>
      <c r="F12" s="7">
        <v>4605000</v>
      </c>
      <c r="G12" s="7">
        <v>4605000</v>
      </c>
      <c r="H12" s="37">
        <v>91.46</v>
      </c>
      <c r="I12" s="33">
        <v>0.11473</v>
      </c>
      <c r="J12" s="33"/>
      <c r="K12" s="35">
        <v>45243</v>
      </c>
      <c r="L12" s="38"/>
      <c r="M12" s="3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39" customFormat="1" ht="16.5" customHeight="1" x14ac:dyDescent="0.25">
      <c r="A13" s="35">
        <v>44956</v>
      </c>
      <c r="B13" s="35">
        <v>44957</v>
      </c>
      <c r="C13" s="36" t="s">
        <v>18</v>
      </c>
      <c r="D13" s="36" t="s">
        <v>14</v>
      </c>
      <c r="E13" s="36">
        <v>3000000000</v>
      </c>
      <c r="F13" s="36">
        <v>6429560000</v>
      </c>
      <c r="G13" s="7">
        <v>3000000000</v>
      </c>
      <c r="H13" s="37">
        <v>97.28</v>
      </c>
      <c r="I13" s="33">
        <v>0.112036</v>
      </c>
      <c r="J13" s="33">
        <v>0.113</v>
      </c>
      <c r="K13" s="35">
        <v>45047</v>
      </c>
      <c r="L13" s="38"/>
      <c r="M13" s="3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s="39" customFormat="1" ht="16.5" customHeight="1" x14ac:dyDescent="0.25">
      <c r="A14" s="35">
        <v>44957</v>
      </c>
      <c r="B14" s="35">
        <v>44957</v>
      </c>
      <c r="C14" s="36" t="s">
        <v>18</v>
      </c>
      <c r="D14" s="36" t="s">
        <v>16</v>
      </c>
      <c r="E14" s="7">
        <v>59027000</v>
      </c>
      <c r="F14" s="7">
        <v>59027000</v>
      </c>
      <c r="G14" s="7">
        <v>59027000</v>
      </c>
      <c r="H14" s="37">
        <v>97.28</v>
      </c>
      <c r="I14" s="33">
        <v>0.112036</v>
      </c>
      <c r="J14" s="33"/>
      <c r="K14" s="35">
        <v>45047</v>
      </c>
      <c r="L14" s="38"/>
      <c r="M14" s="3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s="39" customFormat="1" ht="16.5" customHeight="1" x14ac:dyDescent="0.25">
      <c r="A15" s="35">
        <v>44963</v>
      </c>
      <c r="B15" s="35">
        <v>44964</v>
      </c>
      <c r="C15" s="36" t="s">
        <v>24</v>
      </c>
      <c r="D15" s="36" t="s">
        <v>14</v>
      </c>
      <c r="E15" s="36">
        <v>5000000000</v>
      </c>
      <c r="F15" s="36">
        <v>16241600000</v>
      </c>
      <c r="G15" s="7">
        <v>5000000000</v>
      </c>
      <c r="H15" s="37">
        <v>89.51</v>
      </c>
      <c r="I15" s="33">
        <v>0.116242</v>
      </c>
      <c r="J15" s="33">
        <v>0.1174</v>
      </c>
      <c r="K15" s="35">
        <v>45327</v>
      </c>
      <c r="L15" s="38"/>
      <c r="M15" s="38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s="39" customFormat="1" ht="16.5" customHeight="1" x14ac:dyDescent="0.25">
      <c r="A16" s="35">
        <v>44964</v>
      </c>
      <c r="B16" s="35">
        <v>44964</v>
      </c>
      <c r="C16" s="36" t="s">
        <v>24</v>
      </c>
      <c r="D16" s="36" t="s">
        <v>17</v>
      </c>
      <c r="E16" s="36">
        <v>1000000000</v>
      </c>
      <c r="F16" s="36">
        <v>646400000</v>
      </c>
      <c r="G16" s="7">
        <v>646400000</v>
      </c>
      <c r="H16" s="37">
        <v>89.51</v>
      </c>
      <c r="I16" s="33">
        <v>0.116242</v>
      </c>
      <c r="J16" s="33"/>
      <c r="K16" s="35">
        <v>45327</v>
      </c>
      <c r="L16" s="38"/>
      <c r="M16" s="38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s="39" customFormat="1" ht="16.5" customHeight="1" x14ac:dyDescent="0.25">
      <c r="A17" s="35">
        <v>44964</v>
      </c>
      <c r="B17" s="35">
        <v>44964</v>
      </c>
      <c r="C17" s="36" t="s">
        <v>24</v>
      </c>
      <c r="D17" s="36" t="s">
        <v>16</v>
      </c>
      <c r="E17" s="36">
        <v>40724000</v>
      </c>
      <c r="F17" s="36">
        <v>40724000</v>
      </c>
      <c r="G17" s="7">
        <v>40724000</v>
      </c>
      <c r="H17" s="37">
        <v>89.51</v>
      </c>
      <c r="I17" s="33">
        <v>0.116242</v>
      </c>
      <c r="J17" s="33"/>
      <c r="K17" s="35">
        <v>45327</v>
      </c>
      <c r="L17" s="38"/>
      <c r="M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s="39" customFormat="1" ht="16.5" customHeight="1" x14ac:dyDescent="0.25">
      <c r="A18" s="35">
        <v>44971</v>
      </c>
      <c r="B18" s="35">
        <v>44972</v>
      </c>
      <c r="C18" s="36" t="s">
        <v>25</v>
      </c>
      <c r="D18" s="36" t="s">
        <v>14</v>
      </c>
      <c r="E18" s="36">
        <v>30000000000</v>
      </c>
      <c r="F18" s="36">
        <v>58491000000</v>
      </c>
      <c r="G18" s="7">
        <v>30000000000</v>
      </c>
      <c r="H18" s="37">
        <v>94.53</v>
      </c>
      <c r="I18" s="33">
        <v>0.11955499999999999</v>
      </c>
      <c r="J18" s="33">
        <v>0.11999</v>
      </c>
      <c r="K18" s="35">
        <v>46506</v>
      </c>
      <c r="L18" s="38"/>
      <c r="M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s="39" customFormat="1" ht="16.5" customHeight="1" x14ac:dyDescent="0.25">
      <c r="A19" s="35">
        <v>44972</v>
      </c>
      <c r="B19" s="35">
        <v>44972</v>
      </c>
      <c r="C19" s="36" t="s">
        <v>25</v>
      </c>
      <c r="D19" s="36" t="s">
        <v>17</v>
      </c>
      <c r="E19" s="36">
        <v>6000000000</v>
      </c>
      <c r="F19" s="36">
        <v>5866000000</v>
      </c>
      <c r="G19" s="7">
        <v>5866000000</v>
      </c>
      <c r="H19" s="37">
        <v>94.53</v>
      </c>
      <c r="I19" s="33">
        <v>0.11955499999999999</v>
      </c>
      <c r="J19" s="33"/>
      <c r="K19" s="35">
        <v>46506</v>
      </c>
      <c r="L19" s="38"/>
      <c r="M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s="39" customFormat="1" ht="16.5" customHeight="1" x14ac:dyDescent="0.25">
      <c r="A20" s="35">
        <v>44972</v>
      </c>
      <c r="B20" s="35">
        <v>44972</v>
      </c>
      <c r="C20" s="36" t="s">
        <v>25</v>
      </c>
      <c r="D20" s="36" t="s">
        <v>16</v>
      </c>
      <c r="E20" s="36">
        <v>4029000</v>
      </c>
      <c r="F20" s="36">
        <v>4029000</v>
      </c>
      <c r="G20" s="7">
        <v>4029000</v>
      </c>
      <c r="H20" s="37">
        <v>94.53</v>
      </c>
      <c r="I20" s="33">
        <v>0.11955499999999999</v>
      </c>
      <c r="J20" s="33"/>
      <c r="K20" s="35">
        <v>46506</v>
      </c>
      <c r="L20" s="38"/>
      <c r="M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s="39" customFormat="1" ht="16.5" customHeight="1" x14ac:dyDescent="0.25">
      <c r="A21" s="35">
        <v>44977</v>
      </c>
      <c r="B21" s="35">
        <v>44978</v>
      </c>
      <c r="C21" s="36" t="s">
        <v>26</v>
      </c>
      <c r="D21" s="36" t="s">
        <v>14</v>
      </c>
      <c r="E21" s="36">
        <v>5000000000</v>
      </c>
      <c r="F21" s="36">
        <v>13711920000</v>
      </c>
      <c r="G21" s="7">
        <v>5000000000</v>
      </c>
      <c r="H21" s="37">
        <v>91.66</v>
      </c>
      <c r="I21" s="33">
        <v>0.114535</v>
      </c>
      <c r="J21" s="33">
        <v>0.11550000000000001</v>
      </c>
      <c r="K21" s="35">
        <v>45264</v>
      </c>
      <c r="L21" s="38"/>
      <c r="M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s="39" customFormat="1" ht="16.5" customHeight="1" x14ac:dyDescent="0.25">
      <c r="A22" s="35">
        <v>44978</v>
      </c>
      <c r="B22" s="35">
        <v>44978</v>
      </c>
      <c r="C22" s="36" t="s">
        <v>26</v>
      </c>
      <c r="D22" s="36" t="s">
        <v>17</v>
      </c>
      <c r="E22" s="36">
        <v>1000000000</v>
      </c>
      <c r="F22" s="36">
        <v>782046000</v>
      </c>
      <c r="G22" s="7">
        <v>782046000</v>
      </c>
      <c r="H22" s="37">
        <v>91.66</v>
      </c>
      <c r="I22" s="33">
        <v>0.114535</v>
      </c>
      <c r="J22" s="33"/>
      <c r="K22" s="35">
        <v>45264</v>
      </c>
      <c r="L22" s="38"/>
      <c r="M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s="39" customFormat="1" ht="16.5" customHeight="1" x14ac:dyDescent="0.25">
      <c r="A23" s="35">
        <v>44978</v>
      </c>
      <c r="B23" s="35">
        <v>44978</v>
      </c>
      <c r="C23" s="36" t="s">
        <v>26</v>
      </c>
      <c r="D23" s="36" t="s">
        <v>16</v>
      </c>
      <c r="E23" s="36">
        <v>62442000</v>
      </c>
      <c r="F23" s="36">
        <v>62442000</v>
      </c>
      <c r="G23" s="7">
        <v>62442000</v>
      </c>
      <c r="H23" s="37">
        <v>91.66</v>
      </c>
      <c r="I23" s="33">
        <v>0.114535</v>
      </c>
      <c r="J23" s="33"/>
      <c r="K23" s="35">
        <v>45264</v>
      </c>
      <c r="L23" s="38"/>
      <c r="M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s="39" customFormat="1" ht="16.5" customHeight="1" x14ac:dyDescent="0.25">
      <c r="A24" s="35">
        <v>44984</v>
      </c>
      <c r="B24" s="35">
        <v>44985</v>
      </c>
      <c r="C24" s="36" t="s">
        <v>27</v>
      </c>
      <c r="D24" s="36" t="s">
        <v>14</v>
      </c>
      <c r="E24" s="36">
        <v>3000000000</v>
      </c>
      <c r="F24" s="36">
        <v>4055000000</v>
      </c>
      <c r="G24" s="7">
        <v>3000000000</v>
      </c>
      <c r="H24" s="37">
        <v>94.36</v>
      </c>
      <c r="I24" s="33">
        <v>0.11441</v>
      </c>
      <c r="J24" s="33">
        <v>0.11600000000000001</v>
      </c>
      <c r="K24" s="35">
        <v>45173</v>
      </c>
      <c r="L24" s="38"/>
      <c r="M24" s="3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s="39" customFormat="1" ht="16.5" customHeight="1" x14ac:dyDescent="0.25">
      <c r="A25" s="35">
        <v>44985</v>
      </c>
      <c r="B25" s="35">
        <v>44985</v>
      </c>
      <c r="C25" s="36" t="s">
        <v>27</v>
      </c>
      <c r="D25" s="36" t="s">
        <v>16</v>
      </c>
      <c r="E25" s="36">
        <v>3255000</v>
      </c>
      <c r="F25" s="36">
        <v>3255000</v>
      </c>
      <c r="G25" s="7">
        <v>3255000</v>
      </c>
      <c r="H25" s="37">
        <v>94.36</v>
      </c>
      <c r="I25" s="33">
        <v>0.11441</v>
      </c>
      <c r="J25" s="33"/>
      <c r="K25" s="35">
        <v>45173</v>
      </c>
      <c r="L25" s="38"/>
      <c r="M25" s="3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ht="16.5" customHeight="1" x14ac:dyDescent="0.3">
      <c r="A26" s="29"/>
      <c r="B26" s="27"/>
      <c r="C26" s="6"/>
      <c r="D26" s="26"/>
      <c r="E26" s="7"/>
      <c r="F26" s="7"/>
      <c r="G26" s="7"/>
      <c r="H26" s="19"/>
      <c r="I26" s="8"/>
      <c r="J26" s="8"/>
      <c r="K26" s="27"/>
      <c r="L26" s="2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7" s="14" customFormat="1" ht="16.5" customHeight="1" x14ac:dyDescent="0.3">
      <c r="A27" s="10" t="s">
        <v>15</v>
      </c>
      <c r="B27" s="11"/>
      <c r="C27" s="11"/>
      <c r="D27" s="11"/>
      <c r="E27" s="12">
        <f>SUM(E5:E26)</f>
        <v>106265398000</v>
      </c>
      <c r="F27" s="31">
        <f>SUM(F5:F26)</f>
        <v>199263924000</v>
      </c>
      <c r="G27" s="31">
        <f>SUM(G5:G26)</f>
        <v>68739844000</v>
      </c>
      <c r="H27" s="11"/>
      <c r="I27" s="13">
        <f>SUMPRODUCT(G5:G26,I5:I26)/G27</f>
        <v>0.11773824720136113</v>
      </c>
      <c r="J27" s="11"/>
      <c r="K27" s="11"/>
      <c r="L27" s="15"/>
      <c r="M27" s="15"/>
      <c r="N27" s="15"/>
      <c r="O27" s="15"/>
      <c r="P27" s="15"/>
      <c r="Q27" s="15"/>
      <c r="R27" s="15"/>
      <c r="S27" s="15"/>
      <c r="T27" s="15"/>
    </row>
    <row r="28" spans="1:27" x14ac:dyDescent="0.3">
      <c r="A28" s="16"/>
      <c r="B28" s="16"/>
      <c r="C28" s="17"/>
      <c r="D28" s="17"/>
      <c r="E28" s="17"/>
      <c r="F28" s="18"/>
    </row>
    <row r="29" spans="1:27" x14ac:dyDescent="0.3">
      <c r="A29" s="16"/>
      <c r="B29" s="16"/>
      <c r="C29" s="17"/>
      <c r="D29" s="17"/>
      <c r="E29" s="17"/>
      <c r="F29" s="18"/>
      <c r="G29" s="34"/>
      <c r="H29" s="34"/>
      <c r="I29" s="34"/>
    </row>
    <row r="30" spans="1:27" x14ac:dyDescent="0.3">
      <c r="G30" s="34"/>
      <c r="I30" s="4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="106" zoomScaleNormal="106" workbookViewId="0">
      <selection activeCell="G26" sqref="G26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24" ht="9" customHeight="1" x14ac:dyDescent="0.3"/>
    <row r="2" spans="1:24" ht="17.25" x14ac:dyDescent="0.3">
      <c r="A2" s="1" t="s">
        <v>13</v>
      </c>
      <c r="D2" s="5"/>
      <c r="G2" s="32" t="s">
        <v>23</v>
      </c>
    </row>
    <row r="3" spans="1:24" ht="9" customHeight="1" x14ac:dyDescent="0.3"/>
    <row r="4" spans="1:24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24" x14ac:dyDescent="0.3">
      <c r="A5" s="21"/>
      <c r="B5" s="21"/>
      <c r="C5" s="6"/>
      <c r="D5" s="7"/>
      <c r="E5" s="7"/>
      <c r="F5" s="7"/>
      <c r="G5" s="20"/>
      <c r="H5" s="8"/>
      <c r="I5" s="8"/>
      <c r="J5" s="27"/>
    </row>
    <row r="6" spans="1:24" s="14" customFormat="1" ht="12.75" customHeight="1" x14ac:dyDescent="0.3">
      <c r="A6" s="10" t="s">
        <v>15</v>
      </c>
      <c r="B6" s="11"/>
      <c r="C6" s="11"/>
      <c r="D6" s="11"/>
      <c r="E6" s="12">
        <f>SUM(E5:E5)</f>
        <v>0</v>
      </c>
      <c r="F6" s="31">
        <f>SUM(F5:F5)</f>
        <v>0</v>
      </c>
      <c r="G6" s="11"/>
      <c r="H6" s="13" t="e">
        <f>SUMPRODUCT(F5:F5,H5:H5)/F6</f>
        <v>#VALUE!</v>
      </c>
      <c r="I6" s="11"/>
      <c r="J6" s="11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11" spans="1:24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24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24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24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2023-03-02T07:43:51Z</dcterms:modified>
  <cp:keywords>https://mul2-minfin.gov.am/tasks/598949/oneclick/Atchurdneri_ampop_ardyunqner-en.xlsx?token=8edf544823cf64882c1bd2c4c24cee53</cp:keywords>
</cp:coreProperties>
</file>