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G112" i="8" l="1"/>
  <c r="E112" i="8" l="1"/>
  <c r="F112" i="8"/>
  <c r="I112" i="8"/>
  <c r="B50" i="8" l="1"/>
  <c r="B48" i="8"/>
  <c r="B46" i="8"/>
  <c r="B44" i="8"/>
  <c r="B17" i="8" l="1"/>
  <c r="B16" i="8"/>
  <c r="B15" i="8"/>
  <c r="B14" i="8"/>
  <c r="B13" i="8"/>
  <c r="B12" i="8"/>
  <c r="F20" i="9" l="1"/>
  <c r="H20" i="9" s="1"/>
  <c r="E20" i="9"/>
</calcChain>
</file>

<file path=xl/sharedStrings.xml><?xml version="1.0" encoding="utf-8"?>
<sst xmlns="http://schemas.openxmlformats.org/spreadsheetml/2006/main" count="253" uniqueCount="55">
  <si>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</si>
  <si>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</si>
  <si>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</si>
  <si>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</si>
  <si>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</si>
  <si>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</si>
  <si>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</si>
  <si>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</si>
  <si>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</si>
  <si>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</si>
  <si>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</si>
  <si>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</si>
  <si>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</si>
  <si>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Placement Auctions</t>
  </si>
  <si>
    <t>Government Treasury Securities Buyback Auctions</t>
  </si>
  <si>
    <t>Competitive</t>
  </si>
  <si>
    <t>Total</t>
  </si>
  <si>
    <t>Retail Sale</t>
  </si>
  <si>
    <t>AMGT52025229</t>
  </si>
  <si>
    <t>AMGB1129A316</t>
  </si>
  <si>
    <t>AMGT5203A226</t>
  </si>
  <si>
    <t>AMGT52161230</t>
  </si>
  <si>
    <t>AMGN60294227</t>
  </si>
  <si>
    <t>AMGN36294228</t>
  </si>
  <si>
    <t>AMGN60294268</t>
  </si>
  <si>
    <t>AMGT52132231</t>
  </si>
  <si>
    <t>AMGT5205C227</t>
  </si>
  <si>
    <t>AMGT52059228</t>
  </si>
  <si>
    <t xml:space="preserve"> Non-competitive </t>
  </si>
  <si>
    <t>AMGT52133239</t>
  </si>
  <si>
    <t>AMGN36294244</t>
  </si>
  <si>
    <t>AMGT52187227</t>
  </si>
  <si>
    <t>AMGT52034239</t>
  </si>
  <si>
    <t>AMGB3129A504</t>
  </si>
  <si>
    <t>AMGT5231A227</t>
  </si>
  <si>
    <t>AMGB30163472</t>
  </si>
  <si>
    <t>AMGB1029A292</t>
  </si>
  <si>
    <t>AMGT52015238</t>
  </si>
  <si>
    <t>AMGN60294276</t>
  </si>
  <si>
    <t>AMGT52056232</t>
  </si>
  <si>
    <t>AMGN36294251</t>
  </si>
  <si>
    <t>AMGT52037232</t>
  </si>
  <si>
    <t>AMGT5231А227</t>
  </si>
  <si>
    <t>AMGB1029A235</t>
  </si>
  <si>
    <t>AMGN60294235</t>
  </si>
  <si>
    <t>AMGT52317238</t>
  </si>
  <si>
    <t>AMGT52049237</t>
  </si>
  <si>
    <t>AMGT5202A236</t>
  </si>
  <si>
    <t>AMGB3029A522</t>
  </si>
  <si>
    <t>AMGN60294250</t>
  </si>
  <si>
    <t>AMGN36294236</t>
  </si>
  <si>
    <t>AMGN60294243</t>
  </si>
  <si>
    <t>AMGT5213B231</t>
  </si>
  <si>
    <t>01.01.2022-30.12.2022</t>
  </si>
  <si>
    <t>AMGT5204C238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</si>
</sst>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1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tabSelected="1" zoomScale="106" zoomScaleNormal="106" workbookViewId="0">
      <pane xSplit="1" ySplit="4" topLeftCell="B90" activePane="bottomRight" state="frozen"/>
      <selection pane="topRight" activeCell="B1" sqref="B1"/>
      <selection pane="bottomLeft" activeCell="A5" sqref="A5"/>
      <selection pane="bottomRight" activeCell="B110" sqref="B110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10.28515625" style="2" bestFit="1" customWidth="1"/>
    <col min="9" max="9" width="12" style="2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13</v>
      </c>
      <c r="C2" s="3"/>
      <c r="D2" s="4"/>
      <c r="G2" s="32" t="s">
        <v>53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44572</v>
      </c>
      <c r="B5" s="35">
        <v>44573</v>
      </c>
      <c r="C5" s="36" t="s">
        <v>19</v>
      </c>
      <c r="D5" s="36" t="s">
        <v>15</v>
      </c>
      <c r="E5" s="36">
        <v>45000000000</v>
      </c>
      <c r="F5" s="36">
        <v>78530800000</v>
      </c>
      <c r="G5" s="7">
        <v>45000000000</v>
      </c>
      <c r="H5" s="37">
        <v>86</v>
      </c>
      <c r="I5" s="33">
        <v>0.106031</v>
      </c>
      <c r="J5" s="33">
        <v>0.1074</v>
      </c>
      <c r="K5" s="35">
        <v>48150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44573</v>
      </c>
      <c r="B6" s="35">
        <v>44573</v>
      </c>
      <c r="C6" s="36" t="s">
        <v>19</v>
      </c>
      <c r="D6" s="36" t="s">
        <v>17</v>
      </c>
      <c r="E6" s="36">
        <v>1553600000</v>
      </c>
      <c r="F6" s="36">
        <v>1553600000</v>
      </c>
      <c r="G6" s="7">
        <v>1553600000</v>
      </c>
      <c r="H6" s="37">
        <v>86</v>
      </c>
      <c r="I6" s="33">
        <v>0.106031</v>
      </c>
      <c r="J6" s="33"/>
      <c r="K6" s="35">
        <v>48150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44578</v>
      </c>
      <c r="B7" s="35">
        <v>44579</v>
      </c>
      <c r="C7" s="36" t="s">
        <v>21</v>
      </c>
      <c r="D7" s="36" t="s">
        <v>15</v>
      </c>
      <c r="E7" s="36">
        <v>3000000000</v>
      </c>
      <c r="F7" s="36">
        <v>5100000000</v>
      </c>
      <c r="G7" s="7">
        <v>3000000000</v>
      </c>
      <c r="H7" s="37">
        <v>91.47</v>
      </c>
      <c r="I7" s="33">
        <v>9.2489000000000002E-2</v>
      </c>
      <c r="J7" s="33">
        <v>9.35E-2</v>
      </c>
      <c r="K7" s="35">
        <v>44942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44579</v>
      </c>
      <c r="B8" s="35">
        <v>44579</v>
      </c>
      <c r="C8" s="36" t="s">
        <v>21</v>
      </c>
      <c r="D8" s="36" t="s">
        <v>17</v>
      </c>
      <c r="E8" s="36">
        <v>29000000</v>
      </c>
      <c r="F8" s="36">
        <v>29000000</v>
      </c>
      <c r="G8" s="7">
        <v>29000000</v>
      </c>
      <c r="H8" s="37">
        <v>91.47</v>
      </c>
      <c r="I8" s="33">
        <v>9.2489000000000002E-2</v>
      </c>
      <c r="J8" s="33"/>
      <c r="K8" s="35">
        <v>44942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44585</v>
      </c>
      <c r="B9" s="35">
        <v>44586</v>
      </c>
      <c r="C9" s="36" t="s">
        <v>20</v>
      </c>
      <c r="D9" s="36" t="s">
        <v>15</v>
      </c>
      <c r="E9" s="36">
        <v>3000000000</v>
      </c>
      <c r="F9" s="36">
        <v>3920000000</v>
      </c>
      <c r="G9" s="7">
        <v>3000000000</v>
      </c>
      <c r="H9" s="37">
        <v>94.11</v>
      </c>
      <c r="I9" s="33">
        <v>8.9805999999999997E-2</v>
      </c>
      <c r="J9" s="33">
        <v>9.1499999999999998E-2</v>
      </c>
      <c r="K9" s="35">
        <v>44837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44592</v>
      </c>
      <c r="B10" s="35">
        <v>44593</v>
      </c>
      <c r="C10" s="36" t="s">
        <v>18</v>
      </c>
      <c r="D10" s="36" t="s">
        <v>15</v>
      </c>
      <c r="E10" s="36">
        <v>1000000000</v>
      </c>
      <c r="F10" s="36">
        <v>1030000000</v>
      </c>
      <c r="G10" s="7">
        <v>1000000000</v>
      </c>
      <c r="H10" s="37">
        <v>97.96</v>
      </c>
      <c r="I10" s="33">
        <v>8.3500000000000005E-2</v>
      </c>
      <c r="J10" s="33">
        <v>8.4500000000000006E-2</v>
      </c>
      <c r="K10" s="35">
        <v>44683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44593</v>
      </c>
      <c r="B11" s="35">
        <v>44593</v>
      </c>
      <c r="C11" s="36" t="s">
        <v>18</v>
      </c>
      <c r="D11" s="36" t="s">
        <v>17</v>
      </c>
      <c r="E11" s="36">
        <v>2000000</v>
      </c>
      <c r="F11" s="36">
        <v>2000000</v>
      </c>
      <c r="G11" s="7">
        <v>2000000</v>
      </c>
      <c r="H11" s="37">
        <v>97.96</v>
      </c>
      <c r="I11" s="33">
        <v>8.3500000000000005E-2</v>
      </c>
      <c r="J11" s="33"/>
      <c r="K11" s="35">
        <v>44683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44600</v>
      </c>
      <c r="B12" s="35">
        <f>+A12+1</f>
        <v>44601</v>
      </c>
      <c r="C12" s="36" t="s">
        <v>24</v>
      </c>
      <c r="D12" s="36" t="s">
        <v>15</v>
      </c>
      <c r="E12" s="36">
        <v>25000000000</v>
      </c>
      <c r="F12" s="36">
        <v>64457000000</v>
      </c>
      <c r="G12" s="7">
        <v>25000000000</v>
      </c>
      <c r="H12" s="37">
        <v>92.35</v>
      </c>
      <c r="I12" s="33">
        <v>9.8400000000000001E-2</v>
      </c>
      <c r="J12" s="33">
        <v>9.9299999999999999E-2</v>
      </c>
      <c r="K12" s="35">
        <v>46141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44601</v>
      </c>
      <c r="B13" s="35">
        <f>+A13</f>
        <v>44601</v>
      </c>
      <c r="C13" s="36" t="s">
        <v>24</v>
      </c>
      <c r="D13" s="36" t="s">
        <v>28</v>
      </c>
      <c r="E13" s="36">
        <v>5000000000</v>
      </c>
      <c r="F13" s="36">
        <v>5000000000</v>
      </c>
      <c r="G13" s="7">
        <v>5000000000</v>
      </c>
      <c r="H13" s="37">
        <v>92.35</v>
      </c>
      <c r="I13" s="33">
        <v>9.8400000000000001E-2</v>
      </c>
      <c r="J13" s="33"/>
      <c r="K13" s="35">
        <v>46141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44601</v>
      </c>
      <c r="B14" s="35">
        <f>+A14</f>
        <v>44601</v>
      </c>
      <c r="C14" s="36" t="s">
        <v>24</v>
      </c>
      <c r="D14" s="36" t="s">
        <v>17</v>
      </c>
      <c r="E14" s="36">
        <v>456415000</v>
      </c>
      <c r="F14" s="36">
        <v>456415000</v>
      </c>
      <c r="G14" s="7">
        <v>456415000</v>
      </c>
      <c r="H14" s="37">
        <v>92.35</v>
      </c>
      <c r="I14" s="33">
        <v>9.8400000000000001E-2</v>
      </c>
      <c r="J14" s="33"/>
      <c r="K14" s="35">
        <v>46141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44606</v>
      </c>
      <c r="B15" s="35">
        <f t="shared" ref="B15:B17" si="0">+A15+1</f>
        <v>44607</v>
      </c>
      <c r="C15" s="36" t="s">
        <v>25</v>
      </c>
      <c r="D15" s="36" t="s">
        <v>15</v>
      </c>
      <c r="E15" s="36">
        <v>3000000000</v>
      </c>
      <c r="F15" s="36">
        <v>5100000000</v>
      </c>
      <c r="G15" s="7">
        <v>3000000000</v>
      </c>
      <c r="H15" s="37">
        <v>91.49</v>
      </c>
      <c r="I15" s="33">
        <v>9.2270000000000005E-2</v>
      </c>
      <c r="J15" s="33">
        <v>9.2899999999999996E-2</v>
      </c>
      <c r="K15" s="35">
        <v>44970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44613</v>
      </c>
      <c r="B16" s="35">
        <f t="shared" si="0"/>
        <v>44614</v>
      </c>
      <c r="C16" s="36" t="s">
        <v>26</v>
      </c>
      <c r="D16" s="36" t="s">
        <v>15</v>
      </c>
      <c r="E16" s="36">
        <v>3000000000</v>
      </c>
      <c r="F16" s="36">
        <v>5030000000</v>
      </c>
      <c r="G16" s="7">
        <v>3000000000</v>
      </c>
      <c r="H16" s="37">
        <v>93.32</v>
      </c>
      <c r="I16" s="33">
        <v>9.0052999999999994E-2</v>
      </c>
      <c r="J16" s="33">
        <v>9.0999999999999998E-2</v>
      </c>
      <c r="K16" s="35">
        <v>44900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44620</v>
      </c>
      <c r="B17" s="35">
        <f t="shared" si="0"/>
        <v>44621</v>
      </c>
      <c r="C17" s="36" t="s">
        <v>27</v>
      </c>
      <c r="D17" s="36" t="s">
        <v>15</v>
      </c>
      <c r="E17" s="36">
        <v>1000000000</v>
      </c>
      <c r="F17" s="36">
        <v>1650000000</v>
      </c>
      <c r="G17" s="7">
        <v>1000000000</v>
      </c>
      <c r="H17" s="37">
        <v>95.57</v>
      </c>
      <c r="I17" s="33">
        <v>8.8829000000000005E-2</v>
      </c>
      <c r="J17" s="33">
        <v>8.9294999999999999E-2</v>
      </c>
      <c r="K17" s="35">
        <v>44809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44634</v>
      </c>
      <c r="B18" s="35">
        <v>44635</v>
      </c>
      <c r="C18" s="36" t="s">
        <v>29</v>
      </c>
      <c r="D18" s="36" t="s">
        <v>15</v>
      </c>
      <c r="E18" s="36">
        <v>3000000000</v>
      </c>
      <c r="F18" s="36">
        <v>2730000000</v>
      </c>
      <c r="G18" s="7">
        <v>0</v>
      </c>
      <c r="H18" s="37">
        <v>0</v>
      </c>
      <c r="I18" s="33">
        <v>0</v>
      </c>
      <c r="J18" s="33">
        <v>0</v>
      </c>
      <c r="K18" s="35">
        <v>44998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44635</v>
      </c>
      <c r="B19" s="35">
        <v>44636</v>
      </c>
      <c r="C19" s="36" t="s">
        <v>30</v>
      </c>
      <c r="D19" s="36" t="s">
        <v>15</v>
      </c>
      <c r="E19" s="36">
        <v>25000000000</v>
      </c>
      <c r="F19" s="36">
        <v>15700000000</v>
      </c>
      <c r="G19" s="7">
        <v>14100000000</v>
      </c>
      <c r="H19" s="37">
        <v>94.99</v>
      </c>
      <c r="I19" s="33">
        <v>0.10517899999999999</v>
      </c>
      <c r="J19" s="33">
        <v>0.10995000000000001</v>
      </c>
      <c r="K19" s="35">
        <v>45411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44641</v>
      </c>
      <c r="B20" s="35">
        <v>44642</v>
      </c>
      <c r="C20" s="36" t="s">
        <v>21</v>
      </c>
      <c r="D20" s="36" t="s">
        <v>15</v>
      </c>
      <c r="E20" s="36">
        <v>3000000000</v>
      </c>
      <c r="F20" s="36">
        <v>3558500000</v>
      </c>
      <c r="G20" s="7">
        <v>3000000000</v>
      </c>
      <c r="H20" s="37">
        <v>92.17</v>
      </c>
      <c r="I20" s="33">
        <v>0.101878</v>
      </c>
      <c r="J20" s="33">
        <v>0.10299999999999999</v>
      </c>
      <c r="K20" s="35">
        <v>44942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44648</v>
      </c>
      <c r="B21" s="35">
        <v>44649</v>
      </c>
      <c r="C21" s="36" t="s">
        <v>31</v>
      </c>
      <c r="D21" s="36" t="s">
        <v>15</v>
      </c>
      <c r="E21" s="36">
        <v>1000000000</v>
      </c>
      <c r="F21" s="36">
        <v>1593000000</v>
      </c>
      <c r="G21" s="7">
        <v>1000000000</v>
      </c>
      <c r="H21" s="37">
        <v>97.05</v>
      </c>
      <c r="I21" s="33">
        <v>9.8502999999999993E-2</v>
      </c>
      <c r="J21" s="33">
        <v>0.1</v>
      </c>
      <c r="K21" s="35">
        <v>44760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44655</v>
      </c>
      <c r="B22" s="35">
        <v>44656</v>
      </c>
      <c r="C22" s="36" t="s">
        <v>32</v>
      </c>
      <c r="D22" s="36" t="s">
        <v>15</v>
      </c>
      <c r="E22" s="36">
        <v>3000000000</v>
      </c>
      <c r="F22" s="36">
        <v>4420800000</v>
      </c>
      <c r="G22" s="7">
        <v>3000000000</v>
      </c>
      <c r="H22" s="37">
        <v>90.39</v>
      </c>
      <c r="I22" s="33">
        <v>0.105411</v>
      </c>
      <c r="J22" s="33">
        <v>0.107</v>
      </c>
      <c r="K22" s="35">
        <v>45019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44656</v>
      </c>
      <c r="B23" s="35">
        <v>44656</v>
      </c>
      <c r="C23" s="36" t="s">
        <v>32</v>
      </c>
      <c r="D23" s="36" t="s">
        <v>17</v>
      </c>
      <c r="E23" s="7">
        <v>26000000</v>
      </c>
      <c r="F23" s="7">
        <v>26000000</v>
      </c>
      <c r="G23" s="7">
        <v>26000000</v>
      </c>
      <c r="H23" s="37">
        <v>90.39</v>
      </c>
      <c r="I23" s="33">
        <v>0.105411</v>
      </c>
      <c r="J23" s="33"/>
      <c r="K23" s="35">
        <v>45019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44663</v>
      </c>
      <c r="B24" s="35">
        <v>44664</v>
      </c>
      <c r="C24" s="36" t="s">
        <v>33</v>
      </c>
      <c r="D24" s="36" t="s">
        <v>15</v>
      </c>
      <c r="E24" s="36">
        <v>20000000000</v>
      </c>
      <c r="F24" s="36">
        <v>39295000000</v>
      </c>
      <c r="G24" s="7">
        <v>1859000000</v>
      </c>
      <c r="H24" s="37">
        <v>87.28</v>
      </c>
      <c r="I24" s="33">
        <v>0.11865299999999999</v>
      </c>
      <c r="J24" s="33">
        <v>0.1198</v>
      </c>
      <c r="K24" s="35">
        <v>55090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44664</v>
      </c>
      <c r="B25" s="35">
        <v>44664</v>
      </c>
      <c r="C25" s="36" t="s">
        <v>33</v>
      </c>
      <c r="D25" s="36" t="s">
        <v>17</v>
      </c>
      <c r="E25" s="7">
        <v>479520000</v>
      </c>
      <c r="F25" s="7">
        <v>479520000</v>
      </c>
      <c r="G25" s="7">
        <v>479520000</v>
      </c>
      <c r="H25" s="37">
        <v>87.28</v>
      </c>
      <c r="I25" s="33">
        <v>0.11865299999999999</v>
      </c>
      <c r="J25" s="33"/>
      <c r="K25" s="35">
        <v>55090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44669</v>
      </c>
      <c r="B26" s="35">
        <v>44670</v>
      </c>
      <c r="C26" s="36" t="s">
        <v>25</v>
      </c>
      <c r="D26" s="36" t="s">
        <v>15</v>
      </c>
      <c r="E26" s="36">
        <v>3000000000</v>
      </c>
      <c r="F26" s="36">
        <v>1330000000</v>
      </c>
      <c r="G26" s="7">
        <v>1330000000</v>
      </c>
      <c r="H26" s="37">
        <v>91.99</v>
      </c>
      <c r="I26" s="33">
        <v>0.104439</v>
      </c>
      <c r="J26" s="33">
        <v>0.1084</v>
      </c>
      <c r="K26" s="35">
        <v>44970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44670</v>
      </c>
      <c r="B27" s="35">
        <v>44670</v>
      </c>
      <c r="C27" s="36" t="s">
        <v>25</v>
      </c>
      <c r="D27" s="36" t="s">
        <v>17</v>
      </c>
      <c r="E27" s="7">
        <v>1087000</v>
      </c>
      <c r="F27" s="7">
        <v>1087000</v>
      </c>
      <c r="G27" s="7">
        <v>1087000</v>
      </c>
      <c r="H27" s="37">
        <v>91.99</v>
      </c>
      <c r="I27" s="33">
        <v>0.104439</v>
      </c>
      <c r="J27" s="33"/>
      <c r="K27" s="35">
        <v>44970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44676</v>
      </c>
      <c r="B28" s="35">
        <v>44677</v>
      </c>
      <c r="C28" s="36" t="s">
        <v>34</v>
      </c>
      <c r="D28" s="36" t="s">
        <v>15</v>
      </c>
      <c r="E28" s="36">
        <v>1000000000</v>
      </c>
      <c r="F28" s="36">
        <v>2060000000</v>
      </c>
      <c r="G28" s="7">
        <v>1000000000</v>
      </c>
      <c r="H28" s="37">
        <v>94.98</v>
      </c>
      <c r="I28" s="33">
        <v>0.101273</v>
      </c>
      <c r="J28" s="33">
        <v>0.10212499999999999</v>
      </c>
      <c r="K28" s="35">
        <v>44865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44677</v>
      </c>
      <c r="B29" s="35">
        <v>44677</v>
      </c>
      <c r="C29" s="36" t="s">
        <v>34</v>
      </c>
      <c r="D29" s="36" t="s">
        <v>17</v>
      </c>
      <c r="E29" s="7">
        <v>3000000</v>
      </c>
      <c r="F29" s="7">
        <v>3000000</v>
      </c>
      <c r="G29" s="7">
        <v>3000000</v>
      </c>
      <c r="H29" s="37">
        <v>94.98</v>
      </c>
      <c r="I29" s="33">
        <v>0.101273</v>
      </c>
      <c r="J29" s="33"/>
      <c r="K29" s="35">
        <v>44865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44680</v>
      </c>
      <c r="B30" s="35">
        <v>44680</v>
      </c>
      <c r="C30" s="36" t="s">
        <v>30</v>
      </c>
      <c r="D30" s="36" t="s">
        <v>15</v>
      </c>
      <c r="E30" s="36">
        <v>15000000000</v>
      </c>
      <c r="F30" s="36">
        <v>19489000000</v>
      </c>
      <c r="G30" s="7">
        <v>15000000000</v>
      </c>
      <c r="H30" s="37">
        <v>92.19</v>
      </c>
      <c r="I30" s="33">
        <v>0.10954700000000001</v>
      </c>
      <c r="J30" s="33">
        <v>0.11102099999999999</v>
      </c>
      <c r="K30" s="35">
        <v>45411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44680</v>
      </c>
      <c r="B31" s="35">
        <v>44680</v>
      </c>
      <c r="C31" s="36" t="s">
        <v>24</v>
      </c>
      <c r="D31" s="36" t="s">
        <v>15</v>
      </c>
      <c r="E31" s="36">
        <v>15000000000</v>
      </c>
      <c r="F31" s="36">
        <v>30309400000</v>
      </c>
      <c r="G31" s="7">
        <v>15000000000</v>
      </c>
      <c r="H31" s="37">
        <v>86.6</v>
      </c>
      <c r="I31" s="33">
        <v>0.112538</v>
      </c>
      <c r="J31" s="33">
        <v>0.1137</v>
      </c>
      <c r="K31" s="35">
        <v>46141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44680</v>
      </c>
      <c r="B32" s="35">
        <v>44680</v>
      </c>
      <c r="C32" s="36" t="s">
        <v>19</v>
      </c>
      <c r="D32" s="36" t="s">
        <v>15</v>
      </c>
      <c r="E32" s="36">
        <v>15000000000</v>
      </c>
      <c r="F32" s="36">
        <v>42906500000</v>
      </c>
      <c r="G32" s="7">
        <v>15000000000</v>
      </c>
      <c r="H32" s="37">
        <v>80.03</v>
      </c>
      <c r="I32" s="33">
        <v>0.11512500000000001</v>
      </c>
      <c r="J32" s="33">
        <v>0.116332</v>
      </c>
      <c r="K32" s="35">
        <v>48150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44680</v>
      </c>
      <c r="B33" s="35">
        <v>44680</v>
      </c>
      <c r="C33" s="36" t="s">
        <v>19</v>
      </c>
      <c r="D33" s="36" t="s">
        <v>17</v>
      </c>
      <c r="E33" s="7">
        <v>501250000</v>
      </c>
      <c r="F33" s="7">
        <v>501250000</v>
      </c>
      <c r="G33" s="7">
        <v>501250000</v>
      </c>
      <c r="H33" s="37">
        <v>80.03</v>
      </c>
      <c r="I33" s="33">
        <v>0.11512500000000001</v>
      </c>
      <c r="J33" s="33"/>
      <c r="K33" s="35">
        <v>48150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44680</v>
      </c>
      <c r="B34" s="35">
        <v>44680</v>
      </c>
      <c r="C34" s="36" t="s">
        <v>33</v>
      </c>
      <c r="D34" s="36" t="s">
        <v>15</v>
      </c>
      <c r="E34" s="36">
        <v>10000000000</v>
      </c>
      <c r="F34" s="36">
        <v>21554000000</v>
      </c>
      <c r="G34" s="7">
        <v>10000000000</v>
      </c>
      <c r="H34" s="37">
        <v>82.39</v>
      </c>
      <c r="I34" s="33">
        <v>0.11931</v>
      </c>
      <c r="J34" s="33">
        <v>0.11933299999999999</v>
      </c>
      <c r="K34" s="35">
        <v>55090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44680</v>
      </c>
      <c r="B35" s="35">
        <v>44680</v>
      </c>
      <c r="C35" s="36" t="s">
        <v>33</v>
      </c>
      <c r="D35" s="36" t="s">
        <v>17</v>
      </c>
      <c r="E35" s="7">
        <v>146000000</v>
      </c>
      <c r="F35" s="7">
        <v>146000000</v>
      </c>
      <c r="G35" s="7">
        <v>146000000</v>
      </c>
      <c r="H35" s="37">
        <v>82.39</v>
      </c>
      <c r="I35" s="33">
        <v>0.11931</v>
      </c>
      <c r="J35" s="33"/>
      <c r="K35" s="35">
        <v>55090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44683</v>
      </c>
      <c r="B36" s="35">
        <v>44684</v>
      </c>
      <c r="C36" s="36" t="s">
        <v>37</v>
      </c>
      <c r="D36" s="36" t="s">
        <v>15</v>
      </c>
      <c r="E36" s="36">
        <v>3000000000</v>
      </c>
      <c r="F36" s="36">
        <v>3600000000</v>
      </c>
      <c r="G36" s="7">
        <v>3000000000</v>
      </c>
      <c r="H36" s="37">
        <v>90.46</v>
      </c>
      <c r="I36" s="33">
        <v>0.10463600000000001</v>
      </c>
      <c r="J36" s="33">
        <v>0.1077</v>
      </c>
      <c r="K36" s="35">
        <v>45047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44684</v>
      </c>
      <c r="B37" s="35">
        <v>44684</v>
      </c>
      <c r="C37" s="36" t="s">
        <v>37</v>
      </c>
      <c r="D37" s="36" t="s">
        <v>17</v>
      </c>
      <c r="E37" s="36">
        <v>2767000</v>
      </c>
      <c r="F37" s="36">
        <v>2767000</v>
      </c>
      <c r="G37" s="7">
        <v>2767000</v>
      </c>
      <c r="H37" s="37">
        <v>90.46</v>
      </c>
      <c r="I37" s="33">
        <v>0.10463600000000001</v>
      </c>
      <c r="J37" s="33"/>
      <c r="K37" s="35">
        <v>45047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44691</v>
      </c>
      <c r="B38" s="35">
        <v>44692</v>
      </c>
      <c r="C38" s="36" t="s">
        <v>38</v>
      </c>
      <c r="D38" s="36" t="s">
        <v>15</v>
      </c>
      <c r="E38" s="36">
        <v>30000000000</v>
      </c>
      <c r="F38" s="36">
        <v>62194200000</v>
      </c>
      <c r="G38" s="7">
        <v>30000000000</v>
      </c>
      <c r="H38" s="37">
        <v>93.61</v>
      </c>
      <c r="I38" s="33">
        <v>0.111927</v>
      </c>
      <c r="J38" s="33">
        <v>0.1137</v>
      </c>
      <c r="K38" s="35">
        <v>46506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44692</v>
      </c>
      <c r="B39" s="35">
        <v>44692</v>
      </c>
      <c r="C39" s="36" t="s">
        <v>38</v>
      </c>
      <c r="D39" s="36" t="s">
        <v>28</v>
      </c>
      <c r="E39" s="36">
        <v>6000000000</v>
      </c>
      <c r="F39" s="36">
        <v>5315000000</v>
      </c>
      <c r="G39" s="7">
        <v>5315000000</v>
      </c>
      <c r="H39" s="37">
        <v>93.61</v>
      </c>
      <c r="I39" s="33">
        <v>0.111927</v>
      </c>
      <c r="J39" s="33"/>
      <c r="K39" s="35">
        <v>46506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44692</v>
      </c>
      <c r="B40" s="35">
        <v>44692</v>
      </c>
      <c r="C40" s="36" t="s">
        <v>38</v>
      </c>
      <c r="D40" s="36" t="s">
        <v>17</v>
      </c>
      <c r="E40" s="36">
        <v>78556000</v>
      </c>
      <c r="F40" s="36">
        <v>78556000</v>
      </c>
      <c r="G40" s="7">
        <v>78556000</v>
      </c>
      <c r="H40" s="37">
        <v>93.61</v>
      </c>
      <c r="I40" s="33">
        <v>0.111927</v>
      </c>
      <c r="J40" s="33"/>
      <c r="K40" s="35">
        <v>46506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44697</v>
      </c>
      <c r="B41" s="35">
        <v>44698</v>
      </c>
      <c r="C41" s="36" t="s">
        <v>29</v>
      </c>
      <c r="D41" s="36" t="s">
        <v>15</v>
      </c>
      <c r="E41" s="36">
        <v>3000000000</v>
      </c>
      <c r="F41" s="36">
        <v>5800000000</v>
      </c>
      <c r="G41" s="7">
        <v>3000000000</v>
      </c>
      <c r="H41" s="37">
        <v>91.96</v>
      </c>
      <c r="I41" s="33">
        <v>0.10488500000000001</v>
      </c>
      <c r="J41" s="33">
        <v>0.106</v>
      </c>
      <c r="K41" s="35">
        <v>44998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44698</v>
      </c>
      <c r="B42" s="35">
        <v>44698</v>
      </c>
      <c r="C42" s="36" t="s">
        <v>29</v>
      </c>
      <c r="D42" s="36" t="s">
        <v>17</v>
      </c>
      <c r="E42" s="36">
        <v>33000000</v>
      </c>
      <c r="F42" s="36">
        <v>33000000</v>
      </c>
      <c r="G42" s="7">
        <v>33000000</v>
      </c>
      <c r="H42" s="37">
        <v>91.96</v>
      </c>
      <c r="I42" s="33">
        <v>0.10488500000000001</v>
      </c>
      <c r="J42" s="33"/>
      <c r="K42" s="35">
        <v>44998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44704</v>
      </c>
      <c r="B43" s="35">
        <v>44705</v>
      </c>
      <c r="C43" s="36" t="s">
        <v>27</v>
      </c>
      <c r="D43" s="36" t="s">
        <v>15</v>
      </c>
      <c r="E43" s="36">
        <v>1000000000</v>
      </c>
      <c r="F43" s="36">
        <v>1950000000</v>
      </c>
      <c r="G43" s="7">
        <v>1000000000</v>
      </c>
      <c r="H43" s="37">
        <v>97.2</v>
      </c>
      <c r="I43" s="33">
        <v>9.9553000000000003E-2</v>
      </c>
      <c r="J43" s="33">
        <v>0.100707</v>
      </c>
      <c r="K43" s="35">
        <v>44809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44718</v>
      </c>
      <c r="B44" s="35">
        <f t="shared" ref="B44:B50" si="1">+A44+1</f>
        <v>44719</v>
      </c>
      <c r="C44" s="36" t="s">
        <v>39</v>
      </c>
      <c r="D44" s="36" t="s">
        <v>15</v>
      </c>
      <c r="E44" s="36">
        <v>3000000000</v>
      </c>
      <c r="F44" s="36">
        <v>5678000000</v>
      </c>
      <c r="G44" s="7">
        <v>3000000000</v>
      </c>
      <c r="H44" s="37">
        <v>90.349695679999996</v>
      </c>
      <c r="I44" s="33">
        <v>0.10592799999999999</v>
      </c>
      <c r="J44" s="33">
        <v>0.1069</v>
      </c>
      <c r="K44" s="35">
        <v>45082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44719</v>
      </c>
      <c r="B45" s="35">
        <v>44719</v>
      </c>
      <c r="C45" s="36" t="s">
        <v>39</v>
      </c>
      <c r="D45" s="36" t="s">
        <v>17</v>
      </c>
      <c r="E45" s="36">
        <v>65000000</v>
      </c>
      <c r="F45" s="36">
        <v>65000000</v>
      </c>
      <c r="G45" s="7">
        <v>65000000</v>
      </c>
      <c r="H45" s="37">
        <v>90.349684615384618</v>
      </c>
      <c r="I45" s="33">
        <v>0.10592799999999999</v>
      </c>
      <c r="J45" s="33"/>
      <c r="K45" s="35">
        <v>45082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44726</v>
      </c>
      <c r="B46" s="35">
        <f t="shared" si="1"/>
        <v>44727</v>
      </c>
      <c r="C46" s="36" t="s">
        <v>40</v>
      </c>
      <c r="D46" s="36" t="s">
        <v>15</v>
      </c>
      <c r="E46" s="36">
        <v>25000000000</v>
      </c>
      <c r="F46" s="36">
        <v>35331000000</v>
      </c>
      <c r="G46" s="7">
        <v>25000000000</v>
      </c>
      <c r="H46" s="37">
        <v>97.026271382800005</v>
      </c>
      <c r="I46" s="33">
        <v>0.10969</v>
      </c>
      <c r="J46" s="33">
        <v>0.111389</v>
      </c>
      <c r="K46" s="35">
        <v>45776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44727</v>
      </c>
      <c r="B47" s="35">
        <v>44727</v>
      </c>
      <c r="C47" s="36" t="s">
        <v>40</v>
      </c>
      <c r="D47" s="36" t="s">
        <v>17</v>
      </c>
      <c r="E47" s="36">
        <v>800500000</v>
      </c>
      <c r="F47" s="36">
        <v>800500000</v>
      </c>
      <c r="G47" s="7">
        <v>800500000</v>
      </c>
      <c r="H47" s="37">
        <v>97.025679700187382</v>
      </c>
      <c r="I47" s="33">
        <v>0.10969</v>
      </c>
      <c r="J47" s="33"/>
      <c r="K47" s="35">
        <v>45776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44732</v>
      </c>
      <c r="B48" s="35">
        <f t="shared" si="1"/>
        <v>44733</v>
      </c>
      <c r="C48" s="36" t="s">
        <v>32</v>
      </c>
      <c r="D48" s="36" t="s">
        <v>15</v>
      </c>
      <c r="E48" s="36">
        <v>3000000000</v>
      </c>
      <c r="F48" s="36">
        <v>1050000000</v>
      </c>
      <c r="G48" s="7">
        <v>1050000000</v>
      </c>
      <c r="H48" s="37">
        <v>92.235314466666665</v>
      </c>
      <c r="I48" s="33">
        <v>0.10596700000000001</v>
      </c>
      <c r="J48" s="33">
        <v>0.107498</v>
      </c>
      <c r="K48" s="35">
        <v>45019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44733</v>
      </c>
      <c r="B49" s="35">
        <v>44733</v>
      </c>
      <c r="C49" s="36" t="s">
        <v>32</v>
      </c>
      <c r="D49" s="36" t="s">
        <v>17</v>
      </c>
      <c r="E49" s="36">
        <v>17750000</v>
      </c>
      <c r="F49" s="36">
        <v>17750000</v>
      </c>
      <c r="G49" s="7">
        <v>17750000</v>
      </c>
      <c r="H49" s="37">
        <v>92.235194366197177</v>
      </c>
      <c r="I49" s="33">
        <v>0.10596700000000001</v>
      </c>
      <c r="J49" s="33"/>
      <c r="K49" s="35">
        <v>45019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44739</v>
      </c>
      <c r="B50" s="35">
        <f t="shared" si="1"/>
        <v>44740</v>
      </c>
      <c r="C50" s="36" t="s">
        <v>21</v>
      </c>
      <c r="D50" s="36" t="s">
        <v>15</v>
      </c>
      <c r="E50" s="36">
        <v>1000000000</v>
      </c>
      <c r="F50" s="36">
        <v>325220000</v>
      </c>
      <c r="G50" s="7">
        <v>325220000</v>
      </c>
      <c r="H50" s="37">
        <v>94.45599929278643</v>
      </c>
      <c r="I50" s="33">
        <v>0.104603</v>
      </c>
      <c r="J50" s="33">
        <v>0.10475</v>
      </c>
      <c r="K50" s="35">
        <v>44942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44746</v>
      </c>
      <c r="B51" s="35">
        <v>44746</v>
      </c>
      <c r="C51" s="36" t="s">
        <v>41</v>
      </c>
      <c r="D51" s="36" t="s">
        <v>15</v>
      </c>
      <c r="E51" s="36">
        <v>3000000000</v>
      </c>
      <c r="F51" s="36">
        <v>3400000000</v>
      </c>
      <c r="G51" s="7">
        <v>3000000000</v>
      </c>
      <c r="H51" s="37">
        <v>90.19</v>
      </c>
      <c r="I51" s="33">
        <v>0.107542</v>
      </c>
      <c r="J51" s="33">
        <v>0.1094</v>
      </c>
      <c r="K51" s="35">
        <v>45110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44746</v>
      </c>
      <c r="B52" s="35">
        <v>44746</v>
      </c>
      <c r="C52" s="36" t="s">
        <v>41</v>
      </c>
      <c r="D52" s="36" t="s">
        <v>17</v>
      </c>
      <c r="E52" s="36">
        <v>2000000</v>
      </c>
      <c r="F52" s="36">
        <v>2000000</v>
      </c>
      <c r="G52" s="7">
        <v>2000000</v>
      </c>
      <c r="H52" s="37">
        <v>90.19</v>
      </c>
      <c r="I52" s="33">
        <v>0.107542</v>
      </c>
      <c r="J52" s="33"/>
      <c r="K52" s="35">
        <v>45110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44754</v>
      </c>
      <c r="B53" s="35">
        <v>44755</v>
      </c>
      <c r="C53" s="36" t="s">
        <v>19</v>
      </c>
      <c r="D53" s="36" t="s">
        <v>15</v>
      </c>
      <c r="E53" s="36">
        <v>60000000000</v>
      </c>
      <c r="F53" s="36">
        <v>62735300000</v>
      </c>
      <c r="G53" s="7">
        <v>36212300000</v>
      </c>
      <c r="H53" s="37">
        <v>80.08</v>
      </c>
      <c r="I53" s="33">
        <v>0.11890299999999999</v>
      </c>
      <c r="J53" s="33">
        <v>0.119925</v>
      </c>
      <c r="K53" s="35">
        <v>48150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44755</v>
      </c>
      <c r="B54" s="35">
        <v>44755</v>
      </c>
      <c r="C54" s="36" t="s">
        <v>19</v>
      </c>
      <c r="D54" s="36" t="s">
        <v>17</v>
      </c>
      <c r="E54" s="36">
        <v>100000000</v>
      </c>
      <c r="F54" s="36">
        <v>100000000</v>
      </c>
      <c r="G54" s="7">
        <v>100000000</v>
      </c>
      <c r="H54" s="37">
        <v>80.08</v>
      </c>
      <c r="I54" s="33">
        <v>0.11890299999999999</v>
      </c>
      <c r="J54" s="33"/>
      <c r="K54" s="35">
        <v>48150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44760</v>
      </c>
      <c r="B55" s="35">
        <v>44761</v>
      </c>
      <c r="C55" s="36" t="s">
        <v>37</v>
      </c>
      <c r="D55" s="36" t="s">
        <v>15</v>
      </c>
      <c r="E55" s="36">
        <v>3000000000</v>
      </c>
      <c r="F55" s="36">
        <v>6600000000</v>
      </c>
      <c r="G55" s="7">
        <v>3000000000</v>
      </c>
      <c r="H55" s="37">
        <v>92.14</v>
      </c>
      <c r="I55" s="33">
        <v>0.107326</v>
      </c>
      <c r="J55" s="33">
        <v>0.1089</v>
      </c>
      <c r="K55" s="35">
        <v>45047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44767</v>
      </c>
      <c r="B56" s="35">
        <v>44768</v>
      </c>
      <c r="C56" s="36" t="s">
        <v>42</v>
      </c>
      <c r="D56" s="36" t="s">
        <v>15</v>
      </c>
      <c r="E56" s="36">
        <v>1000000000</v>
      </c>
      <c r="F56" s="36">
        <v>861820000</v>
      </c>
      <c r="G56" s="7">
        <v>0</v>
      </c>
      <c r="H56" s="37">
        <v>0</v>
      </c>
      <c r="I56" s="33">
        <v>0</v>
      </c>
      <c r="J56" s="33">
        <v>0</v>
      </c>
      <c r="K56" s="35">
        <v>44865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44774</v>
      </c>
      <c r="B57" s="35">
        <v>44775</v>
      </c>
      <c r="C57" s="36" t="s">
        <v>45</v>
      </c>
      <c r="D57" s="36" t="s">
        <v>15</v>
      </c>
      <c r="E57" s="36">
        <v>3000000000</v>
      </c>
      <c r="F57" s="36">
        <v>1762640000</v>
      </c>
      <c r="G57" s="7">
        <v>0</v>
      </c>
      <c r="H57" s="37">
        <v>0</v>
      </c>
      <c r="I57" s="33">
        <v>0</v>
      </c>
      <c r="J57" s="33">
        <v>0</v>
      </c>
      <c r="K57" s="35">
        <v>45138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44782</v>
      </c>
      <c r="B58" s="35">
        <v>44783</v>
      </c>
      <c r="C58" s="36" t="s">
        <v>38</v>
      </c>
      <c r="D58" s="36" t="s">
        <v>15</v>
      </c>
      <c r="E58" s="36">
        <v>25000000000</v>
      </c>
      <c r="F58" s="36">
        <v>31017000000</v>
      </c>
      <c r="G58" s="7">
        <v>18834000000</v>
      </c>
      <c r="H58" s="37">
        <v>95.15</v>
      </c>
      <c r="I58" s="33">
        <v>0.114925</v>
      </c>
      <c r="J58" s="33">
        <v>0.1162</v>
      </c>
      <c r="K58" s="35">
        <v>46506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44788</v>
      </c>
      <c r="B59" s="35">
        <v>44789</v>
      </c>
      <c r="C59" s="36" t="s">
        <v>39</v>
      </c>
      <c r="D59" s="36" t="s">
        <v>15</v>
      </c>
      <c r="E59" s="36">
        <v>3000000000</v>
      </c>
      <c r="F59" s="36">
        <v>7610100000</v>
      </c>
      <c r="G59" s="7">
        <v>3000000000</v>
      </c>
      <c r="H59" s="37">
        <v>92.1</v>
      </c>
      <c r="I59" s="33">
        <v>0.10516300000000001</v>
      </c>
      <c r="J59" s="33">
        <v>0.107499</v>
      </c>
      <c r="K59" s="35">
        <v>45082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44789</v>
      </c>
      <c r="B60" s="35">
        <v>44789</v>
      </c>
      <c r="C60" s="36" t="s">
        <v>39</v>
      </c>
      <c r="D60" s="36" t="s">
        <v>28</v>
      </c>
      <c r="E60" s="36">
        <v>600000000</v>
      </c>
      <c r="F60" s="36">
        <v>597980000</v>
      </c>
      <c r="G60" s="7">
        <v>597980000</v>
      </c>
      <c r="H60" s="37">
        <v>92.1</v>
      </c>
      <c r="I60" s="33">
        <v>0.10516300000000001</v>
      </c>
      <c r="J60" s="33"/>
      <c r="K60" s="35">
        <v>45082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44789</v>
      </c>
      <c r="B61" s="35">
        <v>44789</v>
      </c>
      <c r="C61" s="36" t="s">
        <v>39</v>
      </c>
      <c r="D61" s="36" t="s">
        <v>17</v>
      </c>
      <c r="E61" s="36">
        <v>900000</v>
      </c>
      <c r="F61" s="36">
        <v>900000</v>
      </c>
      <c r="G61" s="7">
        <v>900000</v>
      </c>
      <c r="H61" s="37">
        <v>92.1</v>
      </c>
      <c r="I61" s="33">
        <v>0.10516300000000001</v>
      </c>
      <c r="J61" s="33"/>
      <c r="K61" s="35">
        <v>45082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44795</v>
      </c>
      <c r="B62" s="35">
        <v>44796</v>
      </c>
      <c r="C62" s="36" t="s">
        <v>29</v>
      </c>
      <c r="D62" s="36" t="s">
        <v>15</v>
      </c>
      <c r="E62" s="36">
        <v>1000000000</v>
      </c>
      <c r="F62" s="36">
        <v>3050000000</v>
      </c>
      <c r="G62" s="7">
        <v>1000000000</v>
      </c>
      <c r="H62" s="37">
        <v>94.4</v>
      </c>
      <c r="I62" s="33">
        <v>0.10489900000000001</v>
      </c>
      <c r="J62" s="33">
        <v>0.10489900000000001</v>
      </c>
      <c r="K62" s="35">
        <v>44998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44796</v>
      </c>
      <c r="B63" s="35">
        <v>44796</v>
      </c>
      <c r="C63" s="36" t="s">
        <v>29</v>
      </c>
      <c r="D63" s="36" t="s">
        <v>28</v>
      </c>
      <c r="E63" s="36">
        <v>200000000</v>
      </c>
      <c r="F63" s="36">
        <v>200000000</v>
      </c>
      <c r="G63" s="7">
        <v>200000000</v>
      </c>
      <c r="H63" s="37">
        <v>94.4</v>
      </c>
      <c r="I63" s="33">
        <v>0.10489900000000001</v>
      </c>
      <c r="J63" s="33"/>
      <c r="K63" s="35">
        <v>44998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9" customFormat="1" ht="16.5" customHeight="1" x14ac:dyDescent="0.25">
      <c r="A64" s="35">
        <v>44796</v>
      </c>
      <c r="B64" s="35">
        <v>44796</v>
      </c>
      <c r="C64" s="36" t="s">
        <v>29</v>
      </c>
      <c r="D64" s="36" t="s">
        <v>17</v>
      </c>
      <c r="E64" s="36">
        <v>20620000</v>
      </c>
      <c r="F64" s="36">
        <v>20620000</v>
      </c>
      <c r="G64" s="7">
        <v>20620000</v>
      </c>
      <c r="H64" s="37">
        <v>94.4</v>
      </c>
      <c r="I64" s="33">
        <v>0.10489900000000001</v>
      </c>
      <c r="J64" s="33"/>
      <c r="K64" s="35">
        <v>44998</v>
      </c>
      <c r="L64" s="38"/>
      <c r="M64" s="38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9" customFormat="1" ht="16.5" customHeight="1" x14ac:dyDescent="0.25">
      <c r="A65" s="35">
        <v>44809</v>
      </c>
      <c r="B65" s="35">
        <v>44810</v>
      </c>
      <c r="C65" s="36" t="s">
        <v>46</v>
      </c>
      <c r="D65" s="36" t="s">
        <v>15</v>
      </c>
      <c r="E65" s="36">
        <v>3000000000</v>
      </c>
      <c r="F65" s="36">
        <v>6000000000</v>
      </c>
      <c r="G65" s="7">
        <v>3000000000</v>
      </c>
      <c r="H65" s="37">
        <v>90.24</v>
      </c>
      <c r="I65" s="33">
        <v>0.107294</v>
      </c>
      <c r="J65" s="33">
        <v>0.107999</v>
      </c>
      <c r="K65" s="35">
        <v>45173</v>
      </c>
      <c r="L65" s="38"/>
      <c r="M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9" customFormat="1" ht="16.5" customHeight="1" x14ac:dyDescent="0.25">
      <c r="A66" s="35">
        <v>44810</v>
      </c>
      <c r="B66" s="35">
        <v>44810</v>
      </c>
      <c r="C66" s="36" t="s">
        <v>46</v>
      </c>
      <c r="D66" s="36" t="s">
        <v>17</v>
      </c>
      <c r="E66" s="36">
        <v>12187000</v>
      </c>
      <c r="F66" s="36">
        <v>12187000</v>
      </c>
      <c r="G66" s="7">
        <v>12187000</v>
      </c>
      <c r="H66" s="37">
        <v>90.24</v>
      </c>
      <c r="I66" s="33">
        <v>0.107294</v>
      </c>
      <c r="J66" s="33"/>
      <c r="K66" s="35">
        <v>45173</v>
      </c>
      <c r="L66" s="38"/>
      <c r="M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9" customFormat="1" ht="16.5" customHeight="1" x14ac:dyDescent="0.25">
      <c r="A67" s="35">
        <v>44817</v>
      </c>
      <c r="B67" s="35">
        <v>44818</v>
      </c>
      <c r="C67" s="36" t="s">
        <v>40</v>
      </c>
      <c r="D67" s="36" t="s">
        <v>15</v>
      </c>
      <c r="E67" s="36">
        <v>25000000000</v>
      </c>
      <c r="F67" s="36">
        <v>20460000000</v>
      </c>
      <c r="G67" s="7">
        <v>18060000000</v>
      </c>
      <c r="H67" s="37">
        <v>99.4</v>
      </c>
      <c r="I67" s="33">
        <v>0.11079600000000001</v>
      </c>
      <c r="J67" s="33">
        <v>0.115</v>
      </c>
      <c r="K67" s="35">
        <v>45776</v>
      </c>
      <c r="L67" s="38"/>
      <c r="M67" s="3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9" customFormat="1" ht="16.5" customHeight="1" x14ac:dyDescent="0.25">
      <c r="A68" s="35">
        <v>44823</v>
      </c>
      <c r="B68" s="35">
        <v>44824</v>
      </c>
      <c r="C68" s="36" t="s">
        <v>41</v>
      </c>
      <c r="D68" s="36" t="s">
        <v>15</v>
      </c>
      <c r="E68" s="36">
        <v>3000000000</v>
      </c>
      <c r="F68" s="36">
        <v>850000000</v>
      </c>
      <c r="G68" s="7">
        <v>0</v>
      </c>
      <c r="H68" s="37"/>
      <c r="I68" s="33">
        <v>0</v>
      </c>
      <c r="J68" s="33"/>
      <c r="K68" s="35">
        <v>45110</v>
      </c>
      <c r="L68" s="38"/>
      <c r="M68" s="38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9" customFormat="1" ht="16.5" customHeight="1" x14ac:dyDescent="0.25">
      <c r="A69" s="35">
        <v>44830</v>
      </c>
      <c r="B69" s="35">
        <v>44831</v>
      </c>
      <c r="C69" s="36" t="s">
        <v>21</v>
      </c>
      <c r="D69" s="36" t="s">
        <v>15</v>
      </c>
      <c r="E69" s="36">
        <v>1000000000</v>
      </c>
      <c r="F69" s="36">
        <v>2001750000</v>
      </c>
      <c r="G69" s="7">
        <v>1000000000</v>
      </c>
      <c r="H69" s="37">
        <v>96.81</v>
      </c>
      <c r="I69" s="33">
        <v>0.10686900000000001</v>
      </c>
      <c r="J69" s="33">
        <v>0.1074</v>
      </c>
      <c r="K69" s="35">
        <v>44942</v>
      </c>
      <c r="L69" s="38"/>
      <c r="M69" s="38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9" customFormat="1" ht="16.5" customHeight="1" x14ac:dyDescent="0.25">
      <c r="A70" s="35">
        <v>44831</v>
      </c>
      <c r="B70" s="35">
        <v>44831</v>
      </c>
      <c r="C70" s="36" t="s">
        <v>21</v>
      </c>
      <c r="D70" s="36" t="s">
        <v>17</v>
      </c>
      <c r="E70" s="36">
        <v>1980000</v>
      </c>
      <c r="F70" s="36">
        <v>1980000</v>
      </c>
      <c r="G70" s="7">
        <v>1980000</v>
      </c>
      <c r="H70" s="37">
        <v>96.81</v>
      </c>
      <c r="I70" s="33">
        <v>0.10686900000000001</v>
      </c>
      <c r="J70" s="33"/>
      <c r="K70" s="35">
        <v>44942</v>
      </c>
      <c r="L70" s="38"/>
      <c r="M70" s="38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9" customFormat="1" ht="16.5" customHeight="1" x14ac:dyDescent="0.25">
      <c r="A71" s="35">
        <v>44837</v>
      </c>
      <c r="B71" s="35">
        <v>44838</v>
      </c>
      <c r="C71" s="36" t="s">
        <v>47</v>
      </c>
      <c r="D71" s="36" t="s">
        <v>15</v>
      </c>
      <c r="E71" s="36">
        <v>4000000000</v>
      </c>
      <c r="F71" s="36">
        <v>4170800000</v>
      </c>
      <c r="G71" s="7">
        <v>4000000000</v>
      </c>
      <c r="H71" s="37">
        <v>89.88</v>
      </c>
      <c r="I71" s="33">
        <v>0.11168400000000001</v>
      </c>
      <c r="J71" s="33">
        <v>0.113999</v>
      </c>
      <c r="K71" s="35">
        <v>45201</v>
      </c>
      <c r="L71" s="38"/>
      <c r="M71" s="38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9" customFormat="1" ht="16.5" customHeight="1" x14ac:dyDescent="0.25">
      <c r="A72" s="35">
        <v>44838</v>
      </c>
      <c r="B72" s="35">
        <v>44838</v>
      </c>
      <c r="C72" s="36" t="s">
        <v>47</v>
      </c>
      <c r="D72" s="36" t="s">
        <v>17</v>
      </c>
      <c r="E72" s="36">
        <v>1430000</v>
      </c>
      <c r="F72" s="36">
        <v>1430000</v>
      </c>
      <c r="G72" s="7">
        <v>1430000</v>
      </c>
      <c r="H72" s="37">
        <v>89.88</v>
      </c>
      <c r="I72" s="33">
        <v>0.11168400000000001</v>
      </c>
      <c r="J72" s="33"/>
      <c r="K72" s="35">
        <v>45201</v>
      </c>
      <c r="L72" s="38"/>
      <c r="M72" s="38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9" customFormat="1" ht="16.5" customHeight="1" x14ac:dyDescent="0.25">
      <c r="A73" s="35">
        <v>44845</v>
      </c>
      <c r="B73" s="35">
        <v>44846</v>
      </c>
      <c r="C73" s="36" t="s">
        <v>48</v>
      </c>
      <c r="D73" s="36" t="s">
        <v>15</v>
      </c>
      <c r="E73" s="36">
        <v>10000000000</v>
      </c>
      <c r="F73" s="36">
        <v>17940000000</v>
      </c>
      <c r="G73" s="7">
        <v>0</v>
      </c>
      <c r="H73" s="37"/>
      <c r="I73" s="33">
        <v>0</v>
      </c>
      <c r="J73" s="33"/>
      <c r="K73" s="35">
        <v>55821</v>
      </c>
      <c r="L73" s="38"/>
      <c r="M73" s="38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9" customFormat="1" ht="16.5" customHeight="1" x14ac:dyDescent="0.25">
      <c r="A74" s="35">
        <v>44851</v>
      </c>
      <c r="B74" s="35">
        <v>44852</v>
      </c>
      <c r="C74" s="36" t="s">
        <v>45</v>
      </c>
      <c r="D74" s="36" t="s">
        <v>15</v>
      </c>
      <c r="E74" s="36">
        <v>4000000000</v>
      </c>
      <c r="F74" s="36">
        <v>5600000000</v>
      </c>
      <c r="G74" s="7">
        <v>4000000000</v>
      </c>
      <c r="H74" s="37">
        <v>91.79</v>
      </c>
      <c r="I74" s="33">
        <v>0.11257</v>
      </c>
      <c r="J74" s="33">
        <v>0.1095</v>
      </c>
      <c r="K74" s="35">
        <v>45138</v>
      </c>
      <c r="L74" s="38"/>
      <c r="M74" s="38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9" customFormat="1" ht="16.5" customHeight="1" x14ac:dyDescent="0.25">
      <c r="A75" s="35">
        <v>44852</v>
      </c>
      <c r="B75" s="35">
        <v>44852</v>
      </c>
      <c r="C75" s="36" t="s">
        <v>45</v>
      </c>
      <c r="D75" s="36" t="s">
        <v>17</v>
      </c>
      <c r="E75" s="36">
        <v>10943000</v>
      </c>
      <c r="F75" s="36">
        <v>10943000</v>
      </c>
      <c r="G75" s="7">
        <v>10943000</v>
      </c>
      <c r="H75" s="37">
        <v>91.79</v>
      </c>
      <c r="I75" s="33">
        <v>0.11257</v>
      </c>
      <c r="J75" s="33"/>
      <c r="K75" s="35">
        <v>45138</v>
      </c>
      <c r="L75" s="38"/>
      <c r="M75" s="38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9" customFormat="1" ht="16.5" customHeight="1" x14ac:dyDescent="0.25">
      <c r="A76" s="35">
        <v>44858</v>
      </c>
      <c r="B76" s="35">
        <v>44859</v>
      </c>
      <c r="C76" s="36" t="s">
        <v>37</v>
      </c>
      <c r="D76" s="36" t="s">
        <v>15</v>
      </c>
      <c r="E76" s="36">
        <v>4000000000</v>
      </c>
      <c r="F76" s="36">
        <v>4810000000</v>
      </c>
      <c r="G76" s="7">
        <v>4000000000</v>
      </c>
      <c r="H76" s="37">
        <v>94.34</v>
      </c>
      <c r="I76" s="33">
        <v>0.114963</v>
      </c>
      <c r="J76" s="33">
        <v>0.1133</v>
      </c>
      <c r="K76" s="35">
        <v>45047</v>
      </c>
      <c r="L76" s="38"/>
      <c r="M76" s="38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9" customFormat="1" ht="16.5" customHeight="1" x14ac:dyDescent="0.25">
      <c r="A77" s="35">
        <v>44859</v>
      </c>
      <c r="B77" s="35">
        <v>44859</v>
      </c>
      <c r="C77" s="36" t="s">
        <v>37</v>
      </c>
      <c r="D77" s="36" t="s">
        <v>17</v>
      </c>
      <c r="E77" s="36">
        <v>5000000</v>
      </c>
      <c r="F77" s="36">
        <v>5000000</v>
      </c>
      <c r="G77" s="7">
        <v>5000000</v>
      </c>
      <c r="H77" s="37">
        <v>94.34</v>
      </c>
      <c r="I77" s="33">
        <v>0.114963</v>
      </c>
      <c r="J77" s="33"/>
      <c r="K77" s="35">
        <v>45047</v>
      </c>
      <c r="L77" s="38"/>
      <c r="M77" s="38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9" customFormat="1" ht="16.5" customHeight="1" x14ac:dyDescent="0.25">
      <c r="A78" s="35">
        <v>44865</v>
      </c>
      <c r="B78" s="35">
        <v>44866</v>
      </c>
      <c r="C78" s="36" t="s">
        <v>32</v>
      </c>
      <c r="D78" s="36" t="s">
        <v>15</v>
      </c>
      <c r="E78" s="36">
        <v>5000000000</v>
      </c>
      <c r="F78" s="36">
        <v>5851079000</v>
      </c>
      <c r="G78" s="7">
        <v>5000000000</v>
      </c>
      <c r="H78" s="37">
        <v>95.32</v>
      </c>
      <c r="I78" s="33">
        <v>0.115535</v>
      </c>
      <c r="J78" s="33">
        <v>0.11</v>
      </c>
      <c r="K78" s="35">
        <v>45019</v>
      </c>
      <c r="L78" s="38"/>
      <c r="M78" s="38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9" customFormat="1" ht="16.5" customHeight="1" x14ac:dyDescent="0.25">
      <c r="A79" s="35">
        <v>44866</v>
      </c>
      <c r="B79" s="35">
        <v>44866</v>
      </c>
      <c r="C79" s="36" t="s">
        <v>32</v>
      </c>
      <c r="D79" s="36" t="s">
        <v>17</v>
      </c>
      <c r="E79" s="36">
        <v>44670000</v>
      </c>
      <c r="F79" s="36">
        <v>44670000</v>
      </c>
      <c r="G79" s="7">
        <v>44670000</v>
      </c>
      <c r="H79" s="37">
        <v>95.32</v>
      </c>
      <c r="I79" s="33">
        <v>0.115535</v>
      </c>
      <c r="J79" s="33"/>
      <c r="K79" s="35">
        <v>45019</v>
      </c>
      <c r="L79" s="38"/>
      <c r="M79" s="3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9" customFormat="1" ht="16.5" customHeight="1" x14ac:dyDescent="0.25">
      <c r="A80" s="35">
        <v>44865</v>
      </c>
      <c r="B80" s="35">
        <v>44866</v>
      </c>
      <c r="C80" s="36" t="s">
        <v>41</v>
      </c>
      <c r="D80" s="36" t="s">
        <v>15</v>
      </c>
      <c r="E80" s="36">
        <v>5000000000</v>
      </c>
      <c r="F80" s="36">
        <v>5752535000</v>
      </c>
      <c r="G80" s="7">
        <v>5000000000</v>
      </c>
      <c r="H80" s="37">
        <v>92.69</v>
      </c>
      <c r="I80" s="33">
        <v>0.116367</v>
      </c>
      <c r="J80" s="33">
        <v>0.114</v>
      </c>
      <c r="K80" s="35">
        <v>45110</v>
      </c>
      <c r="L80" s="38"/>
      <c r="M80" s="38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9" customFormat="1" ht="16.5" customHeight="1" x14ac:dyDescent="0.25">
      <c r="A81" s="35">
        <v>44866</v>
      </c>
      <c r="B81" s="35">
        <v>44866</v>
      </c>
      <c r="C81" s="36" t="s">
        <v>41</v>
      </c>
      <c r="D81" s="36" t="s">
        <v>17</v>
      </c>
      <c r="E81" s="36">
        <v>5080000</v>
      </c>
      <c r="F81" s="36">
        <v>5080000</v>
      </c>
      <c r="G81" s="7">
        <v>5080000</v>
      </c>
      <c r="H81" s="37">
        <v>92.69</v>
      </c>
      <c r="I81" s="33">
        <v>0.116367</v>
      </c>
      <c r="J81" s="33"/>
      <c r="K81" s="35">
        <v>45110</v>
      </c>
      <c r="L81" s="38"/>
      <c r="M81" s="38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9" customFormat="1" ht="16.5" customHeight="1" x14ac:dyDescent="0.25">
      <c r="A82" s="35">
        <v>44865</v>
      </c>
      <c r="B82" s="35">
        <v>44866</v>
      </c>
      <c r="C82" s="36" t="s">
        <v>25</v>
      </c>
      <c r="D82" s="36" t="s">
        <v>15</v>
      </c>
      <c r="E82" s="36">
        <v>5000000000</v>
      </c>
      <c r="F82" s="36">
        <v>10201000000</v>
      </c>
      <c r="G82" s="7">
        <v>5000000000</v>
      </c>
      <c r="H82" s="37">
        <v>96.85</v>
      </c>
      <c r="I82" s="33">
        <v>0.112706</v>
      </c>
      <c r="J82" s="33">
        <v>0.11</v>
      </c>
      <c r="K82" s="35">
        <v>44970</v>
      </c>
      <c r="L82" s="38"/>
      <c r="M82" s="38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s="39" customFormat="1" ht="16.5" customHeight="1" x14ac:dyDescent="0.25">
      <c r="A83" s="35">
        <v>44866</v>
      </c>
      <c r="B83" s="35">
        <v>44866</v>
      </c>
      <c r="C83" s="36" t="s">
        <v>25</v>
      </c>
      <c r="D83" s="36" t="s">
        <v>28</v>
      </c>
      <c r="E83" s="36">
        <v>1000000000</v>
      </c>
      <c r="F83" s="36">
        <v>700000000</v>
      </c>
      <c r="G83" s="7">
        <v>700000000</v>
      </c>
      <c r="H83" s="37">
        <v>96.85</v>
      </c>
      <c r="I83" s="33">
        <v>0.112706</v>
      </c>
      <c r="J83" s="33">
        <v>0.112706</v>
      </c>
      <c r="K83" s="35">
        <v>44970</v>
      </c>
      <c r="L83" s="38"/>
      <c r="M83" s="38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s="39" customFormat="1" ht="16.5" customHeight="1" x14ac:dyDescent="0.25">
      <c r="A84" s="35">
        <v>44866</v>
      </c>
      <c r="B84" s="35">
        <v>44866</v>
      </c>
      <c r="C84" s="36" t="s">
        <v>25</v>
      </c>
      <c r="D84" s="36" t="s">
        <v>17</v>
      </c>
      <c r="E84" s="36">
        <v>2096000</v>
      </c>
      <c r="F84" s="36">
        <v>2096000</v>
      </c>
      <c r="G84" s="7">
        <v>2096000</v>
      </c>
      <c r="H84" s="37">
        <v>96.85</v>
      </c>
      <c r="I84" s="33">
        <v>0.112706</v>
      </c>
      <c r="J84" s="33"/>
      <c r="K84" s="35">
        <v>44970</v>
      </c>
      <c r="L84" s="38"/>
      <c r="M84" s="38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s="39" customFormat="1" ht="16.5" customHeight="1" x14ac:dyDescent="0.25">
      <c r="A85" s="35">
        <v>44865</v>
      </c>
      <c r="B85" s="35">
        <v>44866</v>
      </c>
      <c r="C85" s="36" t="s">
        <v>40</v>
      </c>
      <c r="D85" s="36" t="s">
        <v>15</v>
      </c>
      <c r="E85" s="36">
        <v>10000000000</v>
      </c>
      <c r="F85" s="36">
        <v>27081700000</v>
      </c>
      <c r="G85" s="7">
        <v>10000000000</v>
      </c>
      <c r="H85" s="37">
        <v>94.97</v>
      </c>
      <c r="I85" s="33">
        <v>0.1167</v>
      </c>
      <c r="J85" s="33">
        <v>0.1187</v>
      </c>
      <c r="K85" s="35">
        <v>45776</v>
      </c>
      <c r="L85" s="38"/>
      <c r="M85" s="38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s="39" customFormat="1" ht="16.5" customHeight="1" x14ac:dyDescent="0.25">
      <c r="A86" s="35">
        <v>44866</v>
      </c>
      <c r="B86" s="35">
        <v>44866</v>
      </c>
      <c r="C86" s="36" t="s">
        <v>40</v>
      </c>
      <c r="D86" s="36" t="s">
        <v>28</v>
      </c>
      <c r="E86" s="36">
        <v>2000000000</v>
      </c>
      <c r="F86" s="36">
        <v>329800000</v>
      </c>
      <c r="G86" s="7">
        <v>329800000</v>
      </c>
      <c r="H86" s="37">
        <v>94.97</v>
      </c>
      <c r="I86" s="33">
        <v>0.1167</v>
      </c>
      <c r="J86" s="33">
        <v>0.1167</v>
      </c>
      <c r="K86" s="35">
        <v>45776</v>
      </c>
      <c r="L86" s="38"/>
      <c r="M86" s="38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s="39" customFormat="1" ht="16.5" customHeight="1" x14ac:dyDescent="0.25">
      <c r="A87" s="35">
        <v>44866</v>
      </c>
      <c r="B87" s="35">
        <v>44866</v>
      </c>
      <c r="C87" s="36" t="s">
        <v>40</v>
      </c>
      <c r="D87" s="36" t="s">
        <v>17</v>
      </c>
      <c r="E87" s="36">
        <v>737000</v>
      </c>
      <c r="F87" s="36">
        <v>737000</v>
      </c>
      <c r="G87" s="7">
        <v>737000</v>
      </c>
      <c r="H87" s="37">
        <v>94.97</v>
      </c>
      <c r="I87" s="33">
        <v>0.1167</v>
      </c>
      <c r="J87" s="33"/>
      <c r="K87" s="35">
        <v>45776</v>
      </c>
      <c r="L87" s="38"/>
      <c r="M87" s="38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s="39" customFormat="1" ht="16.5" customHeight="1" x14ac:dyDescent="0.25">
      <c r="A88" s="35">
        <v>44873</v>
      </c>
      <c r="B88" s="35">
        <v>44874</v>
      </c>
      <c r="C88" s="36" t="s">
        <v>38</v>
      </c>
      <c r="D88" s="36" t="s">
        <v>15</v>
      </c>
      <c r="E88" s="36">
        <v>25000000000</v>
      </c>
      <c r="F88" s="36">
        <v>37128000000</v>
      </c>
      <c r="G88" s="7">
        <v>0</v>
      </c>
      <c r="H88" s="37">
        <v>0</v>
      </c>
      <c r="I88" s="33">
        <v>0</v>
      </c>
      <c r="J88" s="33"/>
      <c r="K88" s="35">
        <v>46506</v>
      </c>
      <c r="L88" s="38"/>
      <c r="M88" s="38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s="39" customFormat="1" ht="16.5" customHeight="1" x14ac:dyDescent="0.25">
      <c r="A89" s="35">
        <v>44879</v>
      </c>
      <c r="B89" s="35">
        <v>44880</v>
      </c>
      <c r="C89" s="36" t="s">
        <v>52</v>
      </c>
      <c r="D89" s="36" t="s">
        <v>15</v>
      </c>
      <c r="E89" s="36">
        <v>4000000000</v>
      </c>
      <c r="F89" s="36">
        <v>11156000000</v>
      </c>
      <c r="G89" s="7">
        <v>4000000000</v>
      </c>
      <c r="H89" s="37">
        <v>89.35</v>
      </c>
      <c r="I89" s="33">
        <v>0.118159</v>
      </c>
      <c r="J89" s="33">
        <v>0.119292</v>
      </c>
      <c r="K89" s="35">
        <v>45243</v>
      </c>
      <c r="L89" s="38"/>
      <c r="M89" s="38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s="39" customFormat="1" ht="16.5" customHeight="1" x14ac:dyDescent="0.25">
      <c r="A90" s="35">
        <v>44880</v>
      </c>
      <c r="B90" s="35">
        <v>44880</v>
      </c>
      <c r="C90" s="36" t="s">
        <v>52</v>
      </c>
      <c r="D90" s="36" t="s">
        <v>28</v>
      </c>
      <c r="E90" s="36">
        <v>800000000</v>
      </c>
      <c r="F90" s="36">
        <v>799200000</v>
      </c>
      <c r="G90" s="7">
        <v>799200000</v>
      </c>
      <c r="H90" s="37">
        <v>89.35</v>
      </c>
      <c r="I90" s="33">
        <v>0.118159</v>
      </c>
      <c r="J90" s="33">
        <v>0.118159</v>
      </c>
      <c r="K90" s="35">
        <v>45243</v>
      </c>
      <c r="L90" s="38"/>
      <c r="M90" s="38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s="39" customFormat="1" ht="16.5" customHeight="1" x14ac:dyDescent="0.25">
      <c r="A91" s="35">
        <v>44880</v>
      </c>
      <c r="B91" s="35">
        <v>44880</v>
      </c>
      <c r="C91" s="36" t="s">
        <v>52</v>
      </c>
      <c r="D91" s="36" t="s">
        <v>17</v>
      </c>
      <c r="E91" s="36">
        <v>16056000</v>
      </c>
      <c r="F91" s="36">
        <v>16056000</v>
      </c>
      <c r="G91" s="7">
        <v>16056000</v>
      </c>
      <c r="H91" s="37">
        <v>89.35</v>
      </c>
      <c r="I91" s="33">
        <v>0.118159</v>
      </c>
      <c r="J91" s="33"/>
      <c r="K91" s="35">
        <v>45243</v>
      </c>
      <c r="L91" s="38"/>
      <c r="M91" s="38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s="39" customFormat="1" ht="16.5" customHeight="1" x14ac:dyDescent="0.25">
      <c r="A92" s="35">
        <v>44886</v>
      </c>
      <c r="B92" s="35">
        <v>44887</v>
      </c>
      <c r="C92" s="36" t="s">
        <v>46</v>
      </c>
      <c r="D92" s="36" t="s">
        <v>15</v>
      </c>
      <c r="E92" s="36">
        <v>4000000000</v>
      </c>
      <c r="F92" s="36">
        <v>9969000000</v>
      </c>
      <c r="G92" s="7">
        <v>4000000000</v>
      </c>
      <c r="H92" s="37">
        <v>91.45</v>
      </c>
      <c r="I92" s="33">
        <v>0.117615</v>
      </c>
      <c r="J92" s="33">
        <v>0.1178</v>
      </c>
      <c r="K92" s="35">
        <v>45173</v>
      </c>
      <c r="L92" s="38"/>
      <c r="M92" s="38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s="39" customFormat="1" ht="16.5" customHeight="1" x14ac:dyDescent="0.25">
      <c r="A93" s="35">
        <v>44887</v>
      </c>
      <c r="B93" s="35">
        <v>44887</v>
      </c>
      <c r="C93" s="36" t="s">
        <v>46</v>
      </c>
      <c r="D93" s="36" t="s">
        <v>28</v>
      </c>
      <c r="E93" s="36">
        <v>800000000</v>
      </c>
      <c r="F93" s="36">
        <v>800000000</v>
      </c>
      <c r="G93" s="7">
        <v>800000000</v>
      </c>
      <c r="H93" s="37">
        <v>91.45</v>
      </c>
      <c r="I93" s="33">
        <v>0.117615</v>
      </c>
      <c r="J93" s="33">
        <v>0.117615</v>
      </c>
      <c r="K93" s="35">
        <v>45173</v>
      </c>
      <c r="L93" s="38"/>
      <c r="M93" s="38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s="39" customFormat="1" ht="16.5" customHeight="1" x14ac:dyDescent="0.25">
      <c r="A94" s="35">
        <v>44887</v>
      </c>
      <c r="B94" s="35">
        <v>44887</v>
      </c>
      <c r="C94" s="36" t="s">
        <v>46</v>
      </c>
      <c r="D94" s="36" t="s">
        <v>17</v>
      </c>
      <c r="E94" s="36">
        <v>19680000</v>
      </c>
      <c r="F94" s="36">
        <v>19680000</v>
      </c>
      <c r="G94" s="7">
        <v>19680000</v>
      </c>
      <c r="H94" s="37">
        <v>91.45</v>
      </c>
      <c r="I94" s="33">
        <v>0.117615</v>
      </c>
      <c r="J94" s="33"/>
      <c r="K94" s="35">
        <v>45173</v>
      </c>
      <c r="L94" s="38"/>
      <c r="M94" s="38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s="39" customFormat="1" ht="16.5" customHeight="1" x14ac:dyDescent="0.25">
      <c r="A95" s="35">
        <v>44893</v>
      </c>
      <c r="B95" s="35">
        <v>44894</v>
      </c>
      <c r="C95" s="36" t="s">
        <v>29</v>
      </c>
      <c r="D95" s="36" t="s">
        <v>15</v>
      </c>
      <c r="E95" s="36">
        <v>4000000000</v>
      </c>
      <c r="F95" s="36">
        <v>10759460000</v>
      </c>
      <c r="G95" s="7">
        <v>4000000000</v>
      </c>
      <c r="H95" s="37">
        <v>96.83</v>
      </c>
      <c r="I95" s="33">
        <v>0.113176</v>
      </c>
      <c r="J95" s="33">
        <v>0.114</v>
      </c>
      <c r="K95" s="35">
        <v>44998</v>
      </c>
      <c r="L95" s="38"/>
      <c r="M95" s="38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s="39" customFormat="1" ht="16.5" customHeight="1" x14ac:dyDescent="0.25">
      <c r="A96" s="35">
        <v>44894</v>
      </c>
      <c r="B96" s="35">
        <v>44894</v>
      </c>
      <c r="C96" s="36" t="s">
        <v>29</v>
      </c>
      <c r="D96" s="36" t="s">
        <v>28</v>
      </c>
      <c r="E96" s="36">
        <v>800000000</v>
      </c>
      <c r="F96" s="36">
        <v>798108000</v>
      </c>
      <c r="G96" s="7">
        <v>798108000</v>
      </c>
      <c r="H96" s="37">
        <v>96.83</v>
      </c>
      <c r="I96" s="33">
        <v>0.113176</v>
      </c>
      <c r="J96" s="33">
        <v>0.113176</v>
      </c>
      <c r="K96" s="35">
        <v>44998</v>
      </c>
      <c r="L96" s="38"/>
      <c r="M96" s="38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s="39" customFormat="1" ht="16.5" customHeight="1" x14ac:dyDescent="0.25">
      <c r="A97" s="35">
        <v>44894</v>
      </c>
      <c r="B97" s="35">
        <v>44894</v>
      </c>
      <c r="C97" s="36" t="s">
        <v>29</v>
      </c>
      <c r="D97" s="36" t="s">
        <v>17</v>
      </c>
      <c r="E97" s="36">
        <v>11265000</v>
      </c>
      <c r="F97" s="36">
        <v>11265000</v>
      </c>
      <c r="G97" s="7">
        <v>11265000</v>
      </c>
      <c r="H97" s="37">
        <v>96.83</v>
      </c>
      <c r="I97" s="33">
        <v>0.113176</v>
      </c>
      <c r="J97" s="33"/>
      <c r="K97" s="35">
        <v>44998</v>
      </c>
      <c r="L97" s="38"/>
      <c r="M97" s="38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s="39" customFormat="1" ht="16.5" customHeight="1" x14ac:dyDescent="0.25">
      <c r="A98" s="35">
        <v>44900</v>
      </c>
      <c r="B98" s="35">
        <v>44901</v>
      </c>
      <c r="C98" s="36" t="s">
        <v>54</v>
      </c>
      <c r="D98" s="36" t="s">
        <v>15</v>
      </c>
      <c r="E98" s="36">
        <v>5000000000</v>
      </c>
      <c r="F98" s="36">
        <v>7250000000</v>
      </c>
      <c r="G98" s="7">
        <v>5000000000</v>
      </c>
      <c r="H98" s="37">
        <v>89.36</v>
      </c>
      <c r="I98" s="33">
        <v>0.1181</v>
      </c>
      <c r="J98" s="33">
        <v>0.1186</v>
      </c>
      <c r="K98" s="35">
        <v>45264</v>
      </c>
      <c r="L98" s="38"/>
      <c r="M98" s="38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s="39" customFormat="1" ht="16.5" customHeight="1" x14ac:dyDescent="0.25">
      <c r="A99" s="35">
        <v>44901</v>
      </c>
      <c r="B99" s="35">
        <v>44901</v>
      </c>
      <c r="C99" s="36" t="s">
        <v>54</v>
      </c>
      <c r="D99" s="36" t="s">
        <v>17</v>
      </c>
      <c r="E99" s="36">
        <v>88040000</v>
      </c>
      <c r="F99" s="36">
        <v>88040000</v>
      </c>
      <c r="G99" s="7">
        <v>88040000</v>
      </c>
      <c r="H99" s="37">
        <v>89.36</v>
      </c>
      <c r="I99" s="33">
        <v>0.1181</v>
      </c>
      <c r="J99" s="33"/>
      <c r="K99" s="35">
        <v>45264</v>
      </c>
      <c r="L99" s="38"/>
      <c r="M99" s="38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9" customFormat="1" ht="16.5" customHeight="1" x14ac:dyDescent="0.25">
      <c r="A100" s="35">
        <v>44908</v>
      </c>
      <c r="B100" s="35">
        <v>44909</v>
      </c>
      <c r="C100" s="36" t="s">
        <v>40</v>
      </c>
      <c r="D100" s="36" t="s">
        <v>15</v>
      </c>
      <c r="E100" s="36">
        <v>35000000000</v>
      </c>
      <c r="F100" s="36">
        <v>51076200000</v>
      </c>
      <c r="G100" s="7">
        <v>25676200000</v>
      </c>
      <c r="H100" s="37">
        <v>95.71</v>
      </c>
      <c r="I100" s="33">
        <v>0.11946</v>
      </c>
      <c r="J100" s="33">
        <v>0.119995</v>
      </c>
      <c r="K100" s="35">
        <v>45776</v>
      </c>
      <c r="L100" s="38"/>
      <c r="M100" s="38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s="39" customFormat="1" ht="16.5" customHeight="1" x14ac:dyDescent="0.25">
      <c r="A101" s="35">
        <v>44909</v>
      </c>
      <c r="B101" s="35">
        <v>44909</v>
      </c>
      <c r="C101" s="36" t="s">
        <v>40</v>
      </c>
      <c r="D101" s="36" t="s">
        <v>28</v>
      </c>
      <c r="E101" s="36">
        <v>5135240000</v>
      </c>
      <c r="F101" s="36">
        <v>2279200000</v>
      </c>
      <c r="G101" s="7">
        <v>2279200000</v>
      </c>
      <c r="H101" s="37">
        <v>95.71</v>
      </c>
      <c r="I101" s="33">
        <v>0.11946</v>
      </c>
      <c r="J101" s="33"/>
      <c r="K101" s="35">
        <v>45776</v>
      </c>
      <c r="L101" s="38"/>
      <c r="M101" s="38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s="39" customFormat="1" ht="16.5" customHeight="1" x14ac:dyDescent="0.25">
      <c r="A102" s="35">
        <v>44909</v>
      </c>
      <c r="B102" s="35">
        <v>44909</v>
      </c>
      <c r="C102" s="36" t="s">
        <v>40</v>
      </c>
      <c r="D102" s="36" t="s">
        <v>17</v>
      </c>
      <c r="E102" s="36">
        <v>31175000</v>
      </c>
      <c r="F102" s="36">
        <v>31175000</v>
      </c>
      <c r="G102" s="7">
        <v>31175000</v>
      </c>
      <c r="H102" s="37">
        <v>95.71</v>
      </c>
      <c r="I102" s="33">
        <v>0.11946</v>
      </c>
      <c r="J102" s="33"/>
      <c r="K102" s="35">
        <v>45776</v>
      </c>
      <c r="L102" s="38"/>
      <c r="M102" s="38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s="39" customFormat="1" ht="16.5" customHeight="1" x14ac:dyDescent="0.25">
      <c r="A103" s="35">
        <v>44914</v>
      </c>
      <c r="B103" s="35">
        <v>44915</v>
      </c>
      <c r="C103" s="36" t="s">
        <v>47</v>
      </c>
      <c r="D103" s="36" t="s">
        <v>15</v>
      </c>
      <c r="E103" s="36">
        <v>5000000000</v>
      </c>
      <c r="F103" s="36">
        <v>7217400000</v>
      </c>
      <c r="G103" s="7">
        <v>5000000000</v>
      </c>
      <c r="H103" s="37">
        <v>91.38</v>
      </c>
      <c r="I103" s="33">
        <v>0.11874700000000001</v>
      </c>
      <c r="J103" s="33">
        <v>0.11990000000000001</v>
      </c>
      <c r="K103" s="35">
        <v>45201</v>
      </c>
      <c r="L103" s="38"/>
      <c r="M103" s="38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s="39" customFormat="1" ht="16.5" customHeight="1" x14ac:dyDescent="0.25">
      <c r="A104" s="35">
        <v>44915</v>
      </c>
      <c r="B104" s="35">
        <v>44915</v>
      </c>
      <c r="C104" s="36" t="s">
        <v>47</v>
      </c>
      <c r="D104" s="36" t="s">
        <v>17</v>
      </c>
      <c r="E104" s="36">
        <v>21165000</v>
      </c>
      <c r="F104" s="36">
        <v>21165000</v>
      </c>
      <c r="G104" s="7">
        <v>21165000</v>
      </c>
      <c r="H104" s="37">
        <v>91.38</v>
      </c>
      <c r="I104" s="33">
        <v>0.11874700000000001</v>
      </c>
      <c r="J104" s="33"/>
      <c r="K104" s="35">
        <v>45201</v>
      </c>
      <c r="L104" s="38"/>
      <c r="M104" s="38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s="39" customFormat="1" ht="16.5" customHeight="1" x14ac:dyDescent="0.25">
      <c r="A105" s="35">
        <v>44921</v>
      </c>
      <c r="B105" s="35">
        <v>44922</v>
      </c>
      <c r="C105" s="36" t="s">
        <v>45</v>
      </c>
      <c r="D105" s="36" t="s">
        <v>15</v>
      </c>
      <c r="E105" s="36">
        <v>5000000000</v>
      </c>
      <c r="F105" s="36">
        <v>11530210000</v>
      </c>
      <c r="G105" s="7">
        <v>5000000000</v>
      </c>
      <c r="H105" s="37">
        <v>93.37</v>
      </c>
      <c r="I105" s="33">
        <v>0.118314</v>
      </c>
      <c r="J105" s="33">
        <v>0.11890000000000001</v>
      </c>
      <c r="K105" s="35">
        <v>45138</v>
      </c>
      <c r="L105" s="38"/>
      <c r="M105" s="38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s="39" customFormat="1" ht="16.5" customHeight="1" x14ac:dyDescent="0.25">
      <c r="A106" s="35">
        <v>44922</v>
      </c>
      <c r="B106" s="35">
        <v>44922</v>
      </c>
      <c r="C106" s="36" t="s">
        <v>45</v>
      </c>
      <c r="D106" s="36" t="s">
        <v>28</v>
      </c>
      <c r="E106" s="36">
        <v>1000000000</v>
      </c>
      <c r="F106" s="36">
        <v>935000000</v>
      </c>
      <c r="G106" s="7">
        <v>935000000</v>
      </c>
      <c r="H106" s="37">
        <v>93.37</v>
      </c>
      <c r="I106" s="33">
        <v>0.118314</v>
      </c>
      <c r="J106" s="33"/>
      <c r="K106" s="35">
        <v>45138</v>
      </c>
      <c r="L106" s="38"/>
      <c r="M106" s="38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s="39" customFormat="1" ht="16.5" customHeight="1" x14ac:dyDescent="0.25">
      <c r="A107" s="35">
        <v>44922</v>
      </c>
      <c r="B107" s="35">
        <v>44922</v>
      </c>
      <c r="C107" s="36" t="s">
        <v>45</v>
      </c>
      <c r="D107" s="36" t="s">
        <v>17</v>
      </c>
      <c r="E107" s="36">
        <v>209667000</v>
      </c>
      <c r="F107" s="36">
        <v>209667000</v>
      </c>
      <c r="G107" s="7">
        <v>209667000</v>
      </c>
      <c r="H107" s="37">
        <v>93.37</v>
      </c>
      <c r="I107" s="33">
        <v>0.118314</v>
      </c>
      <c r="J107" s="33"/>
      <c r="K107" s="35">
        <v>45138</v>
      </c>
      <c r="L107" s="38"/>
      <c r="M107" s="38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s="39" customFormat="1" ht="16.5" customHeight="1" x14ac:dyDescent="0.25">
      <c r="A108" s="35">
        <v>44921</v>
      </c>
      <c r="B108" s="35">
        <v>44922</v>
      </c>
      <c r="C108" s="36" t="s">
        <v>21</v>
      </c>
      <c r="D108" s="36" t="s">
        <v>15</v>
      </c>
      <c r="E108" s="36">
        <v>5000000000</v>
      </c>
      <c r="F108" s="36">
        <v>19720000000</v>
      </c>
      <c r="G108" s="7">
        <v>5000000000</v>
      </c>
      <c r="H108" s="37">
        <v>99.4</v>
      </c>
      <c r="I108" s="33">
        <v>0.109391</v>
      </c>
      <c r="J108" s="33">
        <v>0.109877</v>
      </c>
      <c r="K108" s="35">
        <v>44942</v>
      </c>
      <c r="L108" s="38"/>
      <c r="M108" s="38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s="39" customFormat="1" ht="16.5" customHeight="1" x14ac:dyDescent="0.25">
      <c r="A109" s="35">
        <v>44922</v>
      </c>
      <c r="B109" s="35">
        <v>44922</v>
      </c>
      <c r="C109" s="36" t="s">
        <v>21</v>
      </c>
      <c r="D109" s="36" t="s">
        <v>28</v>
      </c>
      <c r="E109" s="36">
        <v>1000000000</v>
      </c>
      <c r="F109" s="36">
        <v>900000000</v>
      </c>
      <c r="G109" s="7">
        <v>900000000</v>
      </c>
      <c r="H109" s="37">
        <v>99.4</v>
      </c>
      <c r="I109" s="33">
        <v>0.109391</v>
      </c>
      <c r="J109" s="33"/>
      <c r="K109" s="35">
        <v>44942</v>
      </c>
      <c r="L109" s="38"/>
      <c r="M109" s="38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s="39" customFormat="1" ht="16.5" customHeight="1" x14ac:dyDescent="0.25">
      <c r="A110" s="35">
        <v>44922</v>
      </c>
      <c r="B110" s="35">
        <v>44922</v>
      </c>
      <c r="C110" s="36" t="s">
        <v>21</v>
      </c>
      <c r="D110" s="36" t="s">
        <v>17</v>
      </c>
      <c r="E110" s="36">
        <v>26550000</v>
      </c>
      <c r="F110" s="36">
        <v>26550000</v>
      </c>
      <c r="G110" s="7">
        <v>26550000</v>
      </c>
      <c r="H110" s="37">
        <v>99.4</v>
      </c>
      <c r="I110" s="33">
        <v>0.109391</v>
      </c>
      <c r="J110" s="33"/>
      <c r="K110" s="35">
        <v>44942</v>
      </c>
      <c r="L110" s="38"/>
      <c r="M110" s="38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ht="16.5" customHeight="1" x14ac:dyDescent="0.3">
      <c r="A111" s="29"/>
      <c r="B111" s="27"/>
      <c r="C111" s="6"/>
      <c r="D111" s="26"/>
      <c r="E111" s="7"/>
      <c r="F111" s="7"/>
      <c r="G111" s="7"/>
      <c r="H111" s="19"/>
      <c r="I111" s="8"/>
      <c r="J111" s="8"/>
      <c r="K111" s="27"/>
      <c r="L111" s="2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7" s="14" customFormat="1" ht="16.5" customHeight="1" x14ac:dyDescent="0.3">
      <c r="A112" s="10" t="s">
        <v>16</v>
      </c>
      <c r="B112" s="11"/>
      <c r="C112" s="11"/>
      <c r="D112" s="11"/>
      <c r="E112" s="12">
        <f>SUM(E5:E111)</f>
        <v>566161926000</v>
      </c>
      <c r="F112" s="31">
        <f>SUM(F5:F111)</f>
        <v>882735388000</v>
      </c>
      <c r="G112" s="31">
        <f>SUM(G5:G111)</f>
        <v>435927694000</v>
      </c>
      <c r="H112" s="11"/>
      <c r="I112" s="13">
        <f>SUMPRODUCT(G5:G111,I5:I111)/G112</f>
        <v>0.1107541806232802</v>
      </c>
      <c r="J112" s="11"/>
      <c r="K112" s="11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9" x14ac:dyDescent="0.3">
      <c r="A113" s="16"/>
      <c r="B113" s="16"/>
      <c r="C113" s="17"/>
      <c r="D113" s="17"/>
      <c r="E113" s="17"/>
      <c r="F113" s="18"/>
    </row>
    <row r="114" spans="1:9" x14ac:dyDescent="0.3">
      <c r="A114" s="16"/>
      <c r="B114" s="16"/>
      <c r="C114" s="17"/>
      <c r="D114" s="17"/>
      <c r="E114" s="17"/>
      <c r="F114" s="18"/>
      <c r="G114" s="34"/>
      <c r="H114" s="34"/>
      <c r="I114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zoomScale="106" zoomScaleNormal="106" workbookViewId="0">
      <selection activeCell="G3" sqref="G3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16" ht="9" customHeight="1" x14ac:dyDescent="0.3"/>
    <row r="2" spans="1:16" ht="17.25" x14ac:dyDescent="0.3">
      <c r="A2" s="1" t="s">
        <v>14</v>
      </c>
      <c r="D2" s="5"/>
      <c r="G2" s="32" t="s">
        <v>53</v>
      </c>
    </row>
    <row r="3" spans="1:16" ht="9" customHeight="1" x14ac:dyDescent="0.3"/>
    <row r="4" spans="1:16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16" s="30" customFormat="1" x14ac:dyDescent="0.3">
      <c r="A5" s="21">
        <v>44572</v>
      </c>
      <c r="B5" s="21">
        <v>44573</v>
      </c>
      <c r="C5" s="6" t="s">
        <v>22</v>
      </c>
      <c r="D5" s="7">
        <v>3000000000</v>
      </c>
      <c r="E5" s="7">
        <v>4892000000</v>
      </c>
      <c r="F5" s="7">
        <v>3000000000</v>
      </c>
      <c r="G5" s="20">
        <v>102.05</v>
      </c>
      <c r="H5" s="8">
        <v>8.2430000000000003E-2</v>
      </c>
      <c r="I5" s="8">
        <v>7.51E-2</v>
      </c>
      <c r="J5" s="21">
        <v>44680</v>
      </c>
    </row>
    <row r="6" spans="1:16" s="30" customFormat="1" x14ac:dyDescent="0.3">
      <c r="A6" s="21">
        <v>44572</v>
      </c>
      <c r="B6" s="21">
        <v>44573</v>
      </c>
      <c r="C6" s="6" t="s">
        <v>23</v>
      </c>
      <c r="D6" s="7">
        <v>2000000000</v>
      </c>
      <c r="E6" s="7">
        <v>4947800000</v>
      </c>
      <c r="F6" s="7">
        <v>2000000000</v>
      </c>
      <c r="G6" s="20">
        <v>101.43</v>
      </c>
      <c r="H6" s="8">
        <v>7.8616000000000005E-2</v>
      </c>
      <c r="I6" s="8">
        <v>7.5101000000000001E-2</v>
      </c>
      <c r="J6" s="21">
        <v>44680</v>
      </c>
    </row>
    <row r="7" spans="1:16" s="30" customFormat="1" x14ac:dyDescent="0.3">
      <c r="A7" s="21">
        <v>44600</v>
      </c>
      <c r="B7" s="21">
        <v>44601</v>
      </c>
      <c r="C7" s="6" t="s">
        <v>22</v>
      </c>
      <c r="D7" s="7">
        <v>1500000000</v>
      </c>
      <c r="E7" s="7">
        <v>4502000000</v>
      </c>
      <c r="F7" s="7">
        <v>1500000000</v>
      </c>
      <c r="G7" s="20">
        <v>102.08943693333333</v>
      </c>
      <c r="H7" s="8">
        <v>7.7644000000000005E-2</v>
      </c>
      <c r="I7" s="8">
        <v>7.7501E-2</v>
      </c>
      <c r="J7" s="21">
        <v>44680</v>
      </c>
    </row>
    <row r="8" spans="1:16" s="30" customFormat="1" x14ac:dyDescent="0.3">
      <c r="A8" s="21">
        <v>44600</v>
      </c>
      <c r="B8" s="21">
        <v>44601</v>
      </c>
      <c r="C8" s="6" t="s">
        <v>23</v>
      </c>
      <c r="D8" s="7">
        <v>1500000000</v>
      </c>
      <c r="E8" s="7">
        <v>3447800000</v>
      </c>
      <c r="F8" s="7">
        <v>1500000000</v>
      </c>
      <c r="G8" s="20">
        <v>102.78656102666666</v>
      </c>
      <c r="H8" s="8">
        <v>7.5742000000000004E-2</v>
      </c>
      <c r="I8" s="8">
        <v>7.5700000000000003E-2</v>
      </c>
      <c r="J8" s="21">
        <v>44680</v>
      </c>
    </row>
    <row r="9" spans="1:16" s="30" customFormat="1" x14ac:dyDescent="0.3">
      <c r="A9" s="21">
        <v>44663</v>
      </c>
      <c r="B9" s="21">
        <v>44664</v>
      </c>
      <c r="C9" s="6" t="s">
        <v>35</v>
      </c>
      <c r="D9" s="7">
        <v>1000000000</v>
      </c>
      <c r="E9" s="7">
        <v>2665120000</v>
      </c>
      <c r="F9" s="7">
        <v>1000000000</v>
      </c>
      <c r="G9" s="20">
        <v>113.34</v>
      </c>
      <c r="H9" s="8">
        <v>0.11486</v>
      </c>
      <c r="I9" s="8">
        <v>0.1133</v>
      </c>
      <c r="J9" s="21">
        <v>53767</v>
      </c>
    </row>
    <row r="10" spans="1:16" s="30" customFormat="1" x14ac:dyDescent="0.3">
      <c r="A10" s="21">
        <v>44663</v>
      </c>
      <c r="B10" s="21">
        <v>44664</v>
      </c>
      <c r="C10" s="6" t="s">
        <v>36</v>
      </c>
      <c r="D10" s="7">
        <v>2000000000</v>
      </c>
      <c r="E10" s="7">
        <v>3984000000</v>
      </c>
      <c r="F10" s="7">
        <v>2000000000</v>
      </c>
      <c r="G10" s="20">
        <v>97.81</v>
      </c>
      <c r="H10" s="8">
        <v>0.102211</v>
      </c>
      <c r="I10" s="8">
        <v>0.10009999999999999</v>
      </c>
      <c r="J10" s="21">
        <v>47420</v>
      </c>
    </row>
    <row r="11" spans="1:16" s="30" customFormat="1" x14ac:dyDescent="0.3">
      <c r="A11" s="21">
        <v>44754</v>
      </c>
      <c r="B11" s="21">
        <v>44755</v>
      </c>
      <c r="C11" s="6" t="s">
        <v>36</v>
      </c>
      <c r="D11" s="7">
        <v>2000000000</v>
      </c>
      <c r="E11" s="7">
        <v>6427000000</v>
      </c>
      <c r="F11" s="7">
        <v>2000000000</v>
      </c>
      <c r="G11" s="20">
        <v>93.024799999999999</v>
      </c>
      <c r="H11" s="8">
        <v>0.107714</v>
      </c>
      <c r="I11" s="8">
        <v>0.1051</v>
      </c>
      <c r="J11" s="21">
        <v>47420</v>
      </c>
    </row>
    <row r="12" spans="1:16" s="30" customFormat="1" x14ac:dyDescent="0.3">
      <c r="A12" s="21">
        <v>44754</v>
      </c>
      <c r="B12" s="21">
        <v>44755</v>
      </c>
      <c r="C12" s="6" t="s">
        <v>43</v>
      </c>
      <c r="D12" s="7">
        <v>1000000000</v>
      </c>
      <c r="E12" s="7">
        <v>1638033000</v>
      </c>
      <c r="F12" s="7">
        <v>1000000000</v>
      </c>
      <c r="G12" s="20">
        <v>101.66930000000001</v>
      </c>
      <c r="H12" s="8">
        <v>0.102953</v>
      </c>
      <c r="I12" s="8">
        <v>0.10009999999999999</v>
      </c>
      <c r="J12" s="21">
        <v>45228</v>
      </c>
    </row>
    <row r="13" spans="1:16" s="30" customFormat="1" x14ac:dyDescent="0.3">
      <c r="A13" s="21">
        <v>44754</v>
      </c>
      <c r="B13" s="21">
        <v>44755</v>
      </c>
      <c r="C13" s="6" t="s">
        <v>44</v>
      </c>
      <c r="D13" s="7">
        <v>2000000000</v>
      </c>
      <c r="E13" s="7">
        <v>341000000</v>
      </c>
      <c r="F13" s="7">
        <v>0</v>
      </c>
      <c r="G13" s="20">
        <v>0</v>
      </c>
      <c r="H13" s="8">
        <v>0</v>
      </c>
      <c r="I13" s="8">
        <v>0</v>
      </c>
      <c r="J13" s="21">
        <v>45045</v>
      </c>
    </row>
    <row r="14" spans="1:16" s="30" customFormat="1" x14ac:dyDescent="0.3">
      <c r="A14" s="21">
        <v>44782</v>
      </c>
      <c r="B14" s="21">
        <v>44783</v>
      </c>
      <c r="C14" s="6" t="s">
        <v>36</v>
      </c>
      <c r="D14" s="7">
        <v>2000000000</v>
      </c>
      <c r="E14" s="7">
        <v>3151800000</v>
      </c>
      <c r="F14" s="7">
        <v>2000000000</v>
      </c>
      <c r="G14" s="20">
        <v>94.38</v>
      </c>
      <c r="H14" s="8">
        <v>0.106408</v>
      </c>
      <c r="I14" s="8">
        <v>0.10603</v>
      </c>
      <c r="J14" s="21">
        <v>47420</v>
      </c>
    </row>
    <row r="15" spans="1:16" s="30" customFormat="1" x14ac:dyDescent="0.3">
      <c r="A15" s="21">
        <v>44782</v>
      </c>
      <c r="B15" s="21">
        <v>44783</v>
      </c>
      <c r="C15" s="6" t="s">
        <v>49</v>
      </c>
      <c r="D15" s="7">
        <v>2000000000</v>
      </c>
      <c r="E15" s="7">
        <v>3373000000</v>
      </c>
      <c r="F15" s="7">
        <v>2000000000</v>
      </c>
      <c r="G15" s="20">
        <v>94.27</v>
      </c>
      <c r="H15" s="8">
        <v>0.103121</v>
      </c>
      <c r="I15" s="8">
        <v>0.1026</v>
      </c>
      <c r="J15" s="21">
        <v>45776</v>
      </c>
    </row>
    <row r="16" spans="1:16" s="30" customFormat="1" x14ac:dyDescent="0.3">
      <c r="A16" s="21">
        <v>44782</v>
      </c>
      <c r="B16" s="21">
        <v>44783</v>
      </c>
      <c r="C16" s="6" t="s">
        <v>50</v>
      </c>
      <c r="D16" s="7">
        <v>2000000000</v>
      </c>
      <c r="E16" s="7">
        <v>667160000</v>
      </c>
      <c r="F16" s="7">
        <v>667160000</v>
      </c>
      <c r="G16" s="20">
        <v>99.43</v>
      </c>
      <c r="H16" s="8">
        <v>0.100203</v>
      </c>
      <c r="I16" s="8">
        <v>0.10009999999999999</v>
      </c>
      <c r="J16" s="21">
        <v>45045</v>
      </c>
    </row>
    <row r="17" spans="1:24" s="30" customFormat="1" x14ac:dyDescent="0.3">
      <c r="A17" s="21">
        <v>44817</v>
      </c>
      <c r="B17" s="21">
        <v>44818</v>
      </c>
      <c r="C17" s="6" t="s">
        <v>51</v>
      </c>
      <c r="D17" s="7">
        <v>1000000000</v>
      </c>
      <c r="E17" s="7">
        <v>1030600000</v>
      </c>
      <c r="F17" s="7">
        <v>578000000</v>
      </c>
      <c r="G17" s="20">
        <v>99.54</v>
      </c>
      <c r="H17" s="8">
        <v>0.10371900000000001</v>
      </c>
      <c r="I17" s="8">
        <v>0.10014000000000001</v>
      </c>
      <c r="J17" s="21">
        <v>45411</v>
      </c>
    </row>
    <row r="18" spans="1:24" s="30" customFormat="1" x14ac:dyDescent="0.3">
      <c r="A18" s="21">
        <v>44873</v>
      </c>
      <c r="B18" s="21">
        <v>44874</v>
      </c>
      <c r="C18" s="6" t="s">
        <v>30</v>
      </c>
      <c r="D18" s="7">
        <v>2000000000</v>
      </c>
      <c r="E18" s="7">
        <v>9770500000</v>
      </c>
      <c r="F18" s="7">
        <v>2000000000</v>
      </c>
      <c r="G18" s="20">
        <v>94.15</v>
      </c>
      <c r="H18" s="8">
        <v>0.110663</v>
      </c>
      <c r="I18" s="8">
        <v>0.110055</v>
      </c>
      <c r="J18" s="21">
        <v>45411</v>
      </c>
    </row>
    <row r="19" spans="1:24" x14ac:dyDescent="0.3">
      <c r="A19" s="21"/>
      <c r="B19" s="21"/>
      <c r="C19" s="6"/>
      <c r="D19" s="7"/>
      <c r="E19" s="7"/>
      <c r="F19" s="7"/>
      <c r="G19" s="20"/>
      <c r="H19" s="8"/>
      <c r="I19" s="8"/>
      <c r="J19" s="27"/>
    </row>
    <row r="20" spans="1:24" s="14" customFormat="1" ht="12.75" customHeight="1" x14ac:dyDescent="0.3">
      <c r="A20" s="10" t="s">
        <v>16</v>
      </c>
      <c r="B20" s="11"/>
      <c r="C20" s="11"/>
      <c r="D20" s="11"/>
      <c r="E20" s="12">
        <f>SUM(E5:E19)</f>
        <v>50837813000</v>
      </c>
      <c r="F20" s="31">
        <f>SUM(F5:F19)</f>
        <v>21245160000</v>
      </c>
      <c r="G20" s="11"/>
      <c r="H20" s="13">
        <f>SUMPRODUCT(F5:F19,H5:H19)/F20</f>
        <v>9.5995935802789908E-2</v>
      </c>
      <c r="I20" s="11"/>
      <c r="J20" s="11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5" spans="1:24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24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24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24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2023-01-13T06:34:55Z</dcterms:modified>
  <cp:keywords>https://mul2-minfin.gov.am/tasks/577606/oneclick/Atchurdneri_ampop_ardyunqner-en.xlsx?token=687d9c8d48f4896fbe6f27539ec47736</cp:keywords>
</cp:coreProperties>
</file>