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975" activeTab="0"/>
  </bookViews>
  <sheets>
    <sheet name="31.12.2016" sheetId="1" r:id="rId1"/>
  </sheets>
  <definedNames>
    <definedName name="_xlnm.Print_Titles" localSheetId="0">'31.12.2016'!$2:$2</definedName>
  </definedNames>
  <calcPr fullCalcOnLoad="1"/>
</workbook>
</file>

<file path=xl/sharedStrings.xml><?xml version="1.0" encoding="utf-8"?>
<sst xmlns="http://schemas.openxmlformats.org/spreadsheetml/2006/main" count="110" uniqueCount="61">
  <si>
    <t>Փոխարժեքը ԱՄՆ դոլարի նկատմամբ</t>
  </si>
  <si>
    <t>ՎԶՄԲ</t>
  </si>
  <si>
    <t>USD</t>
  </si>
  <si>
    <t>SDR</t>
  </si>
  <si>
    <t>EUR</t>
  </si>
  <si>
    <t>ԱԶԲ</t>
  </si>
  <si>
    <t>Կանանց ձեռներեցության աջակցման սեկտորի զարգացման ծրագիր</t>
  </si>
  <si>
    <t>Գերմանիա (ՎՎԲ)</t>
  </si>
  <si>
    <t>Ընդամենը</t>
  </si>
  <si>
    <t>Փոքր և միջին ձեռնարկությունների համար ֆինանսավորման մատչելիության ծրագիր</t>
  </si>
  <si>
    <t>Փոքր և միջին ձեռնարկությունների զարգացման ծրագիր (I մասնաբաժին)</t>
  </si>
  <si>
    <t>Փոքր և միջին ձեռնարկությունների զարգացման ծրագիր (II մասնաբաժին)</t>
  </si>
  <si>
    <t>Փոքր և միջին ձեռնարկությունների զարգացման ծրագիր (III մասնաբաժին)</t>
  </si>
  <si>
    <t>Փոքր և միջին ձեռնարկությունների զարգացման ծրագիր (IV մասնաբաժին)</t>
  </si>
  <si>
    <t>Վերականգնվող էներգիայի զարգացման ծրագիր</t>
  </si>
  <si>
    <t>Հիպոթեքային շուկայի զարգացման աջակցության I ծրագիր</t>
  </si>
  <si>
    <t>Հիպոթեքային շուկայի զարգացման աջակցության II ծրագիր</t>
  </si>
  <si>
    <t xml:space="preserve">Վերականգնվող էներգիայի զարգացման II ծրագիր </t>
  </si>
  <si>
    <t>Հիպոթեքային շուկայի զարգացման աջակցության III ծրագիր</t>
  </si>
  <si>
    <t>Գյուղատնտեսության աջակցության I ծրագիր</t>
  </si>
  <si>
    <t>Վերականգնվող էներգիայի զարգացման III ծրագիր</t>
  </si>
  <si>
    <t>Վերակառուցման և Զարգացման Միջազգային Բանկ</t>
  </si>
  <si>
    <t>Ասիական Զարգացման Բանկ</t>
  </si>
  <si>
    <t>Գերմանիայի Վերականգնվող Վարկերի Բանկ</t>
  </si>
  <si>
    <t>ՀՀ կառավարության գործող երաշխիքները 31.12.2016թ. դրությամբ</t>
  </si>
  <si>
    <t>Պրինցիպալ</t>
  </si>
  <si>
    <t>Բենեֆիցիար</t>
  </si>
  <si>
    <t>ՀՀ կենտրոնական բանկ</t>
  </si>
  <si>
    <t>որից</t>
  </si>
  <si>
    <t>ՀՀ կենտրոնական բանկի արտաքին վարկերի գծով տրամադրված երաշխիքներ</t>
  </si>
  <si>
    <t>այդ թվում`</t>
  </si>
  <si>
    <t>Երաշ-խիքի արժույթ</t>
  </si>
  <si>
    <t>Երաշխիքի գումարը, երաշխիքի արժույթով, մլն</t>
  </si>
  <si>
    <t>Պարտքի մնացորդը, երաշխիքի արժույթով, մլն</t>
  </si>
  <si>
    <t>Պարտքի մնացորդը մլն ԱՄՆ դոլարով</t>
  </si>
  <si>
    <t>լողացող</t>
  </si>
  <si>
    <t>6-ամսյա Libor + փոփոխ. մարժա</t>
  </si>
  <si>
    <t>ֆիքսված</t>
  </si>
  <si>
    <t>1  / 1.5</t>
  </si>
  <si>
    <t xml:space="preserve">KfW-ի վերաֆին. դրույք </t>
  </si>
  <si>
    <t>KfW-ի վերաֆին. դրույք +0.1%</t>
  </si>
  <si>
    <t>Տոկոսա-դրույքի տեսակ</t>
  </si>
  <si>
    <t>Տոկոսադրույք, %</t>
  </si>
  <si>
    <t>Մարման ժամկետ, տարի</t>
  </si>
  <si>
    <t>Արտոնյալ ժամկետ, տարի</t>
  </si>
  <si>
    <t>Մայր գումարի մարում</t>
  </si>
  <si>
    <t>սկիզբ</t>
  </si>
  <si>
    <t>ավարտ</t>
  </si>
  <si>
    <t>Այլ արտաքին երաշխիքներ</t>
  </si>
  <si>
    <t>Ընդամենը արտաքին երաշխիքներ</t>
  </si>
  <si>
    <t>«Արդշինբանկ» ՓԲԸ</t>
  </si>
  <si>
    <t>Շրջանառու միջոցների համալրում, ընթացիկ ծախսերի ֆինանսավորում ու կրեդիտորական պարտքերի մարում</t>
  </si>
  <si>
    <t>Ծրագիր / նպատակ</t>
  </si>
  <si>
    <t>20.07.2019</t>
  </si>
  <si>
    <t>20.04.2021</t>
  </si>
  <si>
    <t>չի երաշխավորվել</t>
  </si>
  <si>
    <t>Ընդամենը ներքին երաշխիքներ</t>
  </si>
  <si>
    <t>ԸՆԴԱՄԵՆԸ    ԵՐԱՇԽԻՔՆԵՐ</t>
  </si>
  <si>
    <t>ԱՐՏԱՔԻՆ  ԵՐԱՇԽԻՔՆԵՐ</t>
  </si>
  <si>
    <t>ՆԵՐՔԻՆ ԵՐԱՇԽԻՔՆԵՐ</t>
  </si>
  <si>
    <t>«Ագարակի պղնձա-մոլիբդենային կոմբինատ» ՓԲԸ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</si>
</sst>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* #,##0.0_);_(* \(#,##0.0\);_(* &quot;-&quot;??_);_(@_)"/>
    <numFmt numFmtId="167" formatCode="[$-409]d\-mmm\-yy;@"/>
    <numFmt numFmtId="168" formatCode="_(* #,##0.0000_);_(* \(#,##0.0000\);_(* &quot;-&quot;??_);_(@_)"/>
    <numFmt numFmtId="169" formatCode="_(* #,##0.000_);_(* \(#,##0.000\);_(* &quot;-&quot;??_);_(@_)"/>
    <numFmt numFmtId="170" formatCode="0.000000000000"/>
    <numFmt numFmtId="171" formatCode="0.000"/>
    <numFmt numFmtId="172" formatCode="0.0"/>
    <numFmt numFmtId="173" formatCode="0.000%"/>
    <numFmt numFmtId="174" formatCode="[$€-2]\ #,##0"/>
    <numFmt numFmtId="175" formatCode="0.00000000"/>
    <numFmt numFmtId="176" formatCode="_(* #,##0.0000000_);_(* \(#,##0.0000000\);_(* &quot;-&quot;??_);_(@_)"/>
    <numFmt numFmtId="177" formatCode="&quot;$&quot;#,##0"/>
    <numFmt numFmtId="178" formatCode="_(* #,##0.00000000_);_(* \(#,##0.00000000\);_(* &quot;-&quot;??_);_(@_)"/>
    <numFmt numFmtId="179" formatCode="_(* #,##0.0000000000000_);_(* \(#,##0.0000000000000\);_(* &quot;-&quot;??_);_(@_)"/>
    <numFmt numFmtId="180" formatCode="_(* #,##0.00000000000_);_(* \(#,##0.00000000000\);_(* &quot;-&quot;??_);_(@_)"/>
    <numFmt numFmtId="181" formatCode="0.0%"/>
    <numFmt numFmtId="182" formatCode="dd\.mm\.yyyy;@"/>
    <numFmt numFmtId="183" formatCode="_(* #,##0.0_);_(* \(#,##0.0\);_(* &quot;-&quot;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16"/>
      <name val="GHEA Grapalat"/>
      <family val="3"/>
    </font>
    <font>
      <b/>
      <sz val="12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3" fontId="2" fillId="0" borderId="0" xfId="9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2" fillId="0" borderId="0" xfId="90" applyNumberFormat="1" applyFont="1" applyAlignment="1">
      <alignment vertical="center"/>
    </xf>
    <xf numFmtId="43" fontId="2" fillId="0" borderId="0" xfId="9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3" fontId="2" fillId="0" borderId="10" xfId="90" applyFont="1" applyBorder="1" applyAlignment="1">
      <alignment/>
    </xf>
    <xf numFmtId="166" fontId="4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66" fontId="2" fillId="0" borderId="10" xfId="90" applyNumberFormat="1" applyFont="1" applyFill="1" applyBorder="1" applyAlignment="1">
      <alignment vertical="center"/>
    </xf>
    <xf numFmtId="169" fontId="2" fillId="0" borderId="10" xfId="9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90" applyNumberFormat="1" applyFont="1" applyBorder="1" applyAlignment="1">
      <alignment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66" fontId="2" fillId="0" borderId="10" xfId="90" applyNumberFormat="1" applyFont="1" applyBorder="1" applyAlignment="1">
      <alignment vertical="center"/>
    </xf>
    <xf numFmtId="164" fontId="4" fillId="0" borderId="10" xfId="90" applyNumberFormat="1" applyFont="1" applyBorder="1" applyAlignment="1">
      <alignment horizontal="center" vertical="center"/>
    </xf>
    <xf numFmtId="166" fontId="4" fillId="0" borderId="10" xfId="9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6" fontId="2" fillId="0" borderId="10" xfId="9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 indent="10"/>
    </xf>
    <xf numFmtId="0" fontId="4" fillId="0" borderId="12" xfId="0" applyFont="1" applyBorder="1" applyAlignment="1">
      <alignment horizontal="left" vertical="center" wrapText="1" indent="10"/>
    </xf>
    <xf numFmtId="0" fontId="4" fillId="0" borderId="13" xfId="0" applyFont="1" applyBorder="1" applyAlignment="1">
      <alignment horizontal="left" vertical="center" wrapText="1" indent="10"/>
    </xf>
    <xf numFmtId="0" fontId="4" fillId="0" borderId="11" xfId="0" applyFont="1" applyBorder="1" applyAlignment="1">
      <alignment horizontal="left" vertical="center" wrapText="1" indent="5"/>
    </xf>
    <xf numFmtId="0" fontId="0" fillId="0" borderId="12" xfId="0" applyFont="1" applyBorder="1" applyAlignment="1">
      <alignment horizontal="left" indent="5"/>
    </xf>
    <xf numFmtId="0" fontId="0" fillId="0" borderId="13" xfId="0" applyFont="1" applyBorder="1" applyAlignment="1">
      <alignment horizontal="left" indent="5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164" fontId="2" fillId="0" borderId="10" xfId="90" applyNumberFormat="1" applyFont="1" applyFill="1" applyBorder="1" applyAlignment="1">
      <alignment vertical="center"/>
    </xf>
  </cellXfs>
  <cellStyles count="103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 6" xfId="34"/>
    <cellStyle name="20% - Accent3 7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4 6" xfId="41"/>
    <cellStyle name="20% - Accent4 7" xfId="42"/>
    <cellStyle name="20% - Accent5" xfId="43"/>
    <cellStyle name="20% - Accent6" xfId="44"/>
    <cellStyle name="40% - Accent1" xfId="45"/>
    <cellStyle name="40% - Accent2" xfId="46"/>
    <cellStyle name="40% - Accent3" xfId="47"/>
    <cellStyle name="40% - Accent3 2" xfId="48"/>
    <cellStyle name="40% - Accent3 3" xfId="49"/>
    <cellStyle name="40% - Accent3 4" xfId="50"/>
    <cellStyle name="40% - Accent3 5" xfId="51"/>
    <cellStyle name="40% - Accent3 6" xfId="52"/>
    <cellStyle name="40% - Accent3 7" xfId="53"/>
    <cellStyle name="40% - Accent4" xfId="54"/>
    <cellStyle name="40% - Accent5" xfId="55"/>
    <cellStyle name="40% - Accent6" xfId="56"/>
    <cellStyle name="60% - Accent1" xfId="57"/>
    <cellStyle name="60% - Accent2" xfId="58"/>
    <cellStyle name="60% - Accent3" xfId="59"/>
    <cellStyle name="60% - Accent3 2" xfId="60"/>
    <cellStyle name="60% - Accent3 3" xfId="61"/>
    <cellStyle name="60% - Accent3 4" xfId="62"/>
    <cellStyle name="60% - Accent3 5" xfId="63"/>
    <cellStyle name="60% - Accent3 6" xfId="64"/>
    <cellStyle name="60% - Accent3 7" xfId="65"/>
    <cellStyle name="60% - Accent4" xfId="66"/>
    <cellStyle name="60% - Accent4 2" xfId="67"/>
    <cellStyle name="60% - Accent4 3" xfId="68"/>
    <cellStyle name="60% - Accent4 4" xfId="69"/>
    <cellStyle name="60% - Accent4 5" xfId="70"/>
    <cellStyle name="60% - Accent4 6" xfId="71"/>
    <cellStyle name="60% - Accent4 7" xfId="72"/>
    <cellStyle name="60% - Accent5" xfId="73"/>
    <cellStyle name="60% - Accent6" xfId="74"/>
    <cellStyle name="60% - Accent6 2" xfId="75"/>
    <cellStyle name="60% - Accent6 3" xfId="76"/>
    <cellStyle name="60% - Accent6 4" xfId="77"/>
    <cellStyle name="60% - Accent6 5" xfId="78"/>
    <cellStyle name="60% - Accent6 6" xfId="79"/>
    <cellStyle name="60% - Accent6 7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Comma" xfId="90"/>
    <cellStyle name="Comma [0]" xfId="91"/>
    <cellStyle name="Comma 2 2" xfId="92"/>
    <cellStyle name="Currency" xfId="93"/>
    <cellStyle name="Currency [0]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Neutral" xfId="103"/>
    <cellStyle name="Note" xfId="104"/>
    <cellStyle name="Note 2" xfId="105"/>
    <cellStyle name="Note 3" xfId="106"/>
    <cellStyle name="Note 4" xfId="107"/>
    <cellStyle name="Note 5" xfId="108"/>
    <cellStyle name="Note 6" xfId="109"/>
    <cellStyle name="Note 7" xfId="110"/>
    <cellStyle name="Output" xfId="111"/>
    <cellStyle name="Percent" xfId="112"/>
    <cellStyle name="Percent 2" xfId="113"/>
    <cellStyle name="Title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45"/>
  <sheetViews>
    <sheetView tabSelected="1" zoomScalePageLayoutView="0" workbookViewId="0" topLeftCell="A7">
      <selection activeCell="A28" sqref="A28:C28"/>
    </sheetView>
  </sheetViews>
  <sheetFormatPr defaultColWidth="9.140625" defaultRowHeight="17.25" customHeight="1"/>
  <cols>
    <col min="1" max="1" width="21.8515625" style="2" customWidth="1"/>
    <col min="2" max="2" width="18.140625" style="2" bestFit="1" customWidth="1"/>
    <col min="3" max="3" width="73.28125" style="2" bestFit="1" customWidth="1"/>
    <col min="4" max="4" width="8.8515625" style="3" bestFit="1" customWidth="1"/>
    <col min="5" max="5" width="11.8515625" style="1" customWidth="1"/>
    <col min="6" max="6" width="15.421875" style="1" customWidth="1"/>
    <col min="7" max="7" width="13.421875" style="2" customWidth="1"/>
    <col min="8" max="8" width="13.8515625" style="2" bestFit="1" customWidth="1"/>
    <col min="9" max="9" width="9.140625" style="2" customWidth="1"/>
    <col min="10" max="10" width="15.140625" style="2" customWidth="1"/>
    <col min="11" max="11" width="9.421875" style="2" bestFit="1" customWidth="1"/>
    <col min="12" max="12" width="10.421875" style="2" customWidth="1"/>
    <col min="13" max="13" width="11.57421875" style="2" bestFit="1" customWidth="1"/>
    <col min="14" max="14" width="11.421875" style="2" bestFit="1" customWidth="1"/>
    <col min="15" max="16384" width="9.140625" style="2" customWidth="1"/>
  </cols>
  <sheetData>
    <row r="1" spans="1:8" s="4" customFormat="1" ht="30.75" customHeight="1">
      <c r="A1" s="7" t="s">
        <v>24</v>
      </c>
      <c r="B1" s="7"/>
      <c r="C1" s="8"/>
      <c r="D1" s="8"/>
      <c r="E1" s="9"/>
      <c r="F1" s="10"/>
      <c r="G1" s="10"/>
      <c r="H1" s="11"/>
    </row>
    <row r="2" spans="1:14" s="31" customFormat="1" ht="56.25" customHeight="1">
      <c r="A2" s="33" t="s">
        <v>25</v>
      </c>
      <c r="B2" s="33" t="s">
        <v>26</v>
      </c>
      <c r="C2" s="33" t="s">
        <v>52</v>
      </c>
      <c r="D2" s="33" t="s">
        <v>31</v>
      </c>
      <c r="E2" s="33" t="s">
        <v>32</v>
      </c>
      <c r="F2" s="33" t="s">
        <v>33</v>
      </c>
      <c r="G2" s="33" t="s">
        <v>0</v>
      </c>
      <c r="H2" s="33" t="s">
        <v>34</v>
      </c>
      <c r="I2" s="33" t="s">
        <v>41</v>
      </c>
      <c r="J2" s="33" t="s">
        <v>42</v>
      </c>
      <c r="K2" s="33" t="s">
        <v>43</v>
      </c>
      <c r="L2" s="33" t="s">
        <v>44</v>
      </c>
      <c r="M2" s="33" t="s">
        <v>45</v>
      </c>
      <c r="N2" s="33"/>
    </row>
    <row r="3" spans="1:14" s="31" customFormat="1" ht="33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2" t="s">
        <v>46</v>
      </c>
      <c r="N3" s="32" t="s">
        <v>47</v>
      </c>
    </row>
    <row r="4" spans="1:14" s="5" customFormat="1" ht="25.5" customHeight="1">
      <c r="A4" s="35" t="s">
        <v>58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</row>
    <row r="5" spans="1:14" s="5" customFormat="1" ht="22.5">
      <c r="A5" s="38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1:14" s="5" customFormat="1" ht="25.5" customHeight="1">
      <c r="A6" s="41" t="s">
        <v>29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s="5" customFormat="1" ht="22.5">
      <c r="A7" s="38" t="s">
        <v>30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4" s="5" customFormat="1" ht="27">
      <c r="A8" s="17" t="s">
        <v>27</v>
      </c>
      <c r="B8" s="18" t="s">
        <v>1</v>
      </c>
      <c r="C8" s="17" t="s">
        <v>9</v>
      </c>
      <c r="D8" s="19" t="s">
        <v>2</v>
      </c>
      <c r="E8" s="20">
        <v>50</v>
      </c>
      <c r="F8" s="20">
        <v>46.53</v>
      </c>
      <c r="G8" s="21">
        <v>1</v>
      </c>
      <c r="H8" s="20">
        <v>46.53</v>
      </c>
      <c r="I8" s="22" t="s">
        <v>35</v>
      </c>
      <c r="J8" s="22" t="s">
        <v>36</v>
      </c>
      <c r="K8" s="23">
        <v>26</v>
      </c>
      <c r="L8" s="23">
        <v>5</v>
      </c>
      <c r="M8" s="24">
        <v>41835</v>
      </c>
      <c r="N8" s="24">
        <v>49505</v>
      </c>
    </row>
    <row r="9" spans="1:14" s="5" customFormat="1" ht="27">
      <c r="A9" s="17" t="s">
        <v>27</v>
      </c>
      <c r="B9" s="25" t="s">
        <v>5</v>
      </c>
      <c r="C9" s="26" t="s">
        <v>6</v>
      </c>
      <c r="D9" s="27" t="s">
        <v>3</v>
      </c>
      <c r="E9" s="28">
        <v>13.035</v>
      </c>
      <c r="F9" s="20">
        <v>7.688234630000001</v>
      </c>
      <c r="G9" s="21">
        <v>1.34433</v>
      </c>
      <c r="H9" s="20">
        <v>10.3355244601479</v>
      </c>
      <c r="I9" s="27" t="s">
        <v>37</v>
      </c>
      <c r="J9" s="22" t="s">
        <v>38</v>
      </c>
      <c r="K9" s="23">
        <v>31</v>
      </c>
      <c r="L9" s="23">
        <v>8</v>
      </c>
      <c r="M9" s="24">
        <v>44180</v>
      </c>
      <c r="N9" s="24">
        <v>52763</v>
      </c>
    </row>
    <row r="10" spans="1:14" s="5" customFormat="1" ht="27">
      <c r="A10" s="17" t="s">
        <v>27</v>
      </c>
      <c r="B10" s="25" t="s">
        <v>7</v>
      </c>
      <c r="C10" s="17" t="s">
        <v>10</v>
      </c>
      <c r="D10" s="19" t="s">
        <v>4</v>
      </c>
      <c r="E10" s="20">
        <v>3.06775129</v>
      </c>
      <c r="F10" s="20">
        <v>2.21593909</v>
      </c>
      <c r="G10" s="21">
        <v>1.0583956688845726</v>
      </c>
      <c r="H10" s="20">
        <v>2.345340335368021</v>
      </c>
      <c r="I10" s="27" t="s">
        <v>37</v>
      </c>
      <c r="J10" s="22">
        <v>0.75</v>
      </c>
      <c r="K10" s="23">
        <v>40</v>
      </c>
      <c r="L10" s="23">
        <v>10</v>
      </c>
      <c r="M10" s="24">
        <v>39812</v>
      </c>
      <c r="N10" s="24">
        <v>50769</v>
      </c>
    </row>
    <row r="11" spans="1:14" s="5" customFormat="1" ht="27">
      <c r="A11" s="17" t="s">
        <v>27</v>
      </c>
      <c r="B11" s="25" t="s">
        <v>7</v>
      </c>
      <c r="C11" s="17" t="s">
        <v>11</v>
      </c>
      <c r="D11" s="19" t="s">
        <v>4</v>
      </c>
      <c r="E11" s="20">
        <v>4.09033505</v>
      </c>
      <c r="F11" s="20">
        <v>3.27431321</v>
      </c>
      <c r="G11" s="21">
        <v>1.0583956688845726</v>
      </c>
      <c r="H11" s="20">
        <v>3.465518920035542</v>
      </c>
      <c r="I11" s="27" t="s">
        <v>37</v>
      </c>
      <c r="J11" s="22">
        <v>0.75</v>
      </c>
      <c r="K11" s="23">
        <v>40</v>
      </c>
      <c r="L11" s="23">
        <v>10</v>
      </c>
      <c r="M11" s="24">
        <v>40724</v>
      </c>
      <c r="N11" s="24">
        <v>51500</v>
      </c>
    </row>
    <row r="12" spans="1:14" s="5" customFormat="1" ht="27">
      <c r="A12" s="17" t="s">
        <v>27</v>
      </c>
      <c r="B12" s="25" t="s">
        <v>7</v>
      </c>
      <c r="C12" s="17" t="s">
        <v>12</v>
      </c>
      <c r="D12" s="19" t="s">
        <v>4</v>
      </c>
      <c r="E12" s="20">
        <v>5.112918809999999</v>
      </c>
      <c r="F12" s="20">
        <v>4.26417431</v>
      </c>
      <c r="G12" s="21">
        <v>1.0583956688845726</v>
      </c>
      <c r="H12" s="20">
        <v>4.51318362107286</v>
      </c>
      <c r="I12" s="27" t="s">
        <v>37</v>
      </c>
      <c r="J12" s="22">
        <v>0.75</v>
      </c>
      <c r="K12" s="23">
        <v>40</v>
      </c>
      <c r="L12" s="23">
        <v>10</v>
      </c>
      <c r="M12" s="24">
        <v>41090</v>
      </c>
      <c r="N12" s="24">
        <v>51865</v>
      </c>
    </row>
    <row r="13" spans="1:14" s="5" customFormat="1" ht="27">
      <c r="A13" s="17" t="s">
        <v>27</v>
      </c>
      <c r="B13" s="25" t="s">
        <v>7</v>
      </c>
      <c r="C13" s="17" t="s">
        <v>13</v>
      </c>
      <c r="D13" s="19" t="s">
        <v>4</v>
      </c>
      <c r="E13" s="20">
        <v>4.5</v>
      </c>
      <c r="F13" s="20">
        <v>3.975</v>
      </c>
      <c r="G13" s="21">
        <v>1.0583956688845726</v>
      </c>
      <c r="H13" s="20">
        <v>4.207122783816176</v>
      </c>
      <c r="I13" s="27" t="s">
        <v>37</v>
      </c>
      <c r="J13" s="22">
        <v>0.75</v>
      </c>
      <c r="K13" s="23">
        <v>40</v>
      </c>
      <c r="L13" s="23">
        <v>10</v>
      </c>
      <c r="M13" s="24">
        <v>41638</v>
      </c>
      <c r="N13" s="24">
        <v>52412</v>
      </c>
    </row>
    <row r="14" spans="1:14" s="5" customFormat="1" ht="27">
      <c r="A14" s="17" t="s">
        <v>27</v>
      </c>
      <c r="B14" s="25" t="s">
        <v>7</v>
      </c>
      <c r="C14" s="17" t="s">
        <v>14</v>
      </c>
      <c r="D14" s="19" t="s">
        <v>4</v>
      </c>
      <c r="E14" s="20">
        <v>6</v>
      </c>
      <c r="F14" s="20">
        <v>5.51</v>
      </c>
      <c r="G14" s="21">
        <v>1.0583956688845726</v>
      </c>
      <c r="H14" s="20">
        <v>5.831760135553995</v>
      </c>
      <c r="I14" s="27" t="s">
        <v>37</v>
      </c>
      <c r="J14" s="22">
        <v>0.75</v>
      </c>
      <c r="K14" s="23">
        <v>40</v>
      </c>
      <c r="L14" s="23">
        <v>10</v>
      </c>
      <c r="M14" s="24">
        <v>42003</v>
      </c>
      <c r="N14" s="24">
        <v>52961</v>
      </c>
    </row>
    <row r="15" spans="1:14" s="5" customFormat="1" ht="27">
      <c r="A15" s="17" t="s">
        <v>27</v>
      </c>
      <c r="B15" s="25" t="s">
        <v>7</v>
      </c>
      <c r="C15" s="17" t="s">
        <v>15</v>
      </c>
      <c r="D15" s="19" t="s">
        <v>4</v>
      </c>
      <c r="E15" s="20">
        <v>6</v>
      </c>
      <c r="F15" s="20">
        <v>5.902</v>
      </c>
      <c r="G15" s="21">
        <v>1.0583956688845726</v>
      </c>
      <c r="H15" s="20">
        <v>6.246651237756748</v>
      </c>
      <c r="I15" s="27" t="s">
        <v>37</v>
      </c>
      <c r="J15" s="22">
        <v>0.75</v>
      </c>
      <c r="K15" s="23">
        <v>41</v>
      </c>
      <c r="L15" s="23">
        <v>11</v>
      </c>
      <c r="M15" s="24">
        <v>42734</v>
      </c>
      <c r="N15" s="24">
        <v>53691</v>
      </c>
    </row>
    <row r="16" spans="1:14" s="5" customFormat="1" ht="27">
      <c r="A16" s="17" t="s">
        <v>27</v>
      </c>
      <c r="B16" s="25" t="s">
        <v>7</v>
      </c>
      <c r="C16" s="17" t="s">
        <v>16</v>
      </c>
      <c r="D16" s="19" t="s">
        <v>4</v>
      </c>
      <c r="E16" s="20">
        <v>6</v>
      </c>
      <c r="F16" s="20">
        <v>6</v>
      </c>
      <c r="G16" s="21">
        <v>1.0583956688845726</v>
      </c>
      <c r="H16" s="20">
        <v>6.350374013307436</v>
      </c>
      <c r="I16" s="27" t="s">
        <v>37</v>
      </c>
      <c r="J16" s="22">
        <v>0.75</v>
      </c>
      <c r="K16" s="23">
        <v>41</v>
      </c>
      <c r="L16" s="23">
        <v>11</v>
      </c>
      <c r="M16" s="24">
        <v>43281</v>
      </c>
      <c r="N16" s="24">
        <v>54239</v>
      </c>
    </row>
    <row r="17" spans="1:14" s="5" customFormat="1" ht="27">
      <c r="A17" s="17" t="s">
        <v>27</v>
      </c>
      <c r="B17" s="25" t="s">
        <v>7</v>
      </c>
      <c r="C17" s="17" t="s">
        <v>17</v>
      </c>
      <c r="D17" s="19" t="s">
        <v>4</v>
      </c>
      <c r="E17" s="20">
        <v>18</v>
      </c>
      <c r="F17" s="20">
        <v>10</v>
      </c>
      <c r="G17" s="21">
        <v>1.0583956688845726</v>
      </c>
      <c r="H17" s="20">
        <v>10.583956688845726</v>
      </c>
      <c r="I17" s="27" t="s">
        <v>37</v>
      </c>
      <c r="J17" s="22" t="s">
        <v>39</v>
      </c>
      <c r="K17" s="23">
        <v>12</v>
      </c>
      <c r="L17" s="23">
        <v>3</v>
      </c>
      <c r="M17" s="24">
        <v>41455</v>
      </c>
      <c r="N17" s="24">
        <v>44560</v>
      </c>
    </row>
    <row r="18" spans="1:14" s="5" customFormat="1" ht="27">
      <c r="A18" s="17" t="s">
        <v>27</v>
      </c>
      <c r="B18" s="25" t="s">
        <v>7</v>
      </c>
      <c r="C18" s="17" t="s">
        <v>18</v>
      </c>
      <c r="D18" s="19" t="s">
        <v>4</v>
      </c>
      <c r="E18" s="20">
        <v>20</v>
      </c>
      <c r="F18" s="20">
        <v>10.003</v>
      </c>
      <c r="G18" s="21">
        <v>1.0583956688845726</v>
      </c>
      <c r="H18" s="20">
        <v>10.58713187585238</v>
      </c>
      <c r="I18" s="27" t="s">
        <v>37</v>
      </c>
      <c r="J18" s="22" t="s">
        <v>40</v>
      </c>
      <c r="K18" s="23">
        <v>10</v>
      </c>
      <c r="L18" s="23">
        <v>4</v>
      </c>
      <c r="M18" s="24">
        <v>41638</v>
      </c>
      <c r="N18" s="24">
        <v>44012</v>
      </c>
    </row>
    <row r="19" spans="1:14" s="5" customFormat="1" ht="27">
      <c r="A19" s="17" t="s">
        <v>27</v>
      </c>
      <c r="B19" s="25" t="s">
        <v>7</v>
      </c>
      <c r="C19" s="17" t="s">
        <v>19</v>
      </c>
      <c r="D19" s="19" t="s">
        <v>4</v>
      </c>
      <c r="E19" s="20">
        <v>15</v>
      </c>
      <c r="F19" s="20">
        <v>14.0625</v>
      </c>
      <c r="G19" s="21">
        <v>1.0583956688845726</v>
      </c>
      <c r="H19" s="20">
        <v>14.883689093689302</v>
      </c>
      <c r="I19" s="27" t="s">
        <v>37</v>
      </c>
      <c r="J19" s="22" t="s">
        <v>39</v>
      </c>
      <c r="K19" s="23">
        <v>12</v>
      </c>
      <c r="L19" s="23">
        <v>5</v>
      </c>
      <c r="M19" s="24">
        <v>42734</v>
      </c>
      <c r="N19" s="24">
        <v>45473</v>
      </c>
    </row>
    <row r="20" spans="1:14" s="5" customFormat="1" ht="27">
      <c r="A20" s="17" t="s">
        <v>27</v>
      </c>
      <c r="B20" s="25" t="s">
        <v>7</v>
      </c>
      <c r="C20" s="17" t="s">
        <v>20</v>
      </c>
      <c r="D20" s="19" t="s">
        <v>4</v>
      </c>
      <c r="E20" s="20">
        <v>40</v>
      </c>
      <c r="F20" s="20">
        <v>19.34413624</v>
      </c>
      <c r="G20" s="21">
        <v>1.0583956688845726</v>
      </c>
      <c r="H20" s="20">
        <v>20.473750014729106</v>
      </c>
      <c r="I20" s="27" t="s">
        <v>37</v>
      </c>
      <c r="J20" s="22">
        <v>2.1</v>
      </c>
      <c r="K20" s="23">
        <v>12</v>
      </c>
      <c r="L20" s="23">
        <v>3</v>
      </c>
      <c r="M20" s="24">
        <v>42368</v>
      </c>
      <c r="N20" s="24">
        <v>45656</v>
      </c>
    </row>
    <row r="21" spans="1:14" s="6" customFormat="1" ht="23.25" customHeight="1">
      <c r="A21" s="44" t="s">
        <v>8</v>
      </c>
      <c r="B21" s="45"/>
      <c r="C21" s="46"/>
      <c r="D21" s="29"/>
      <c r="E21" s="23"/>
      <c r="F21" s="23"/>
      <c r="G21" s="21"/>
      <c r="H21" s="30">
        <f>SUM(H8:H20)</f>
        <v>146.3540031801752</v>
      </c>
      <c r="I21" s="13"/>
      <c r="J21" s="13"/>
      <c r="K21" s="13"/>
      <c r="L21" s="13"/>
      <c r="M21" s="13"/>
      <c r="N21" s="13"/>
    </row>
    <row r="22" spans="1:14" s="5" customFormat="1" ht="23.25" customHeight="1">
      <c r="A22" s="41" t="s">
        <v>48</v>
      </c>
      <c r="B22" s="47"/>
      <c r="C22" s="48"/>
      <c r="D22" s="29"/>
      <c r="E22" s="23"/>
      <c r="F22" s="23"/>
      <c r="G22" s="21"/>
      <c r="H22" s="30">
        <v>0</v>
      </c>
      <c r="I22" s="13"/>
      <c r="J22" s="13"/>
      <c r="K22" s="13"/>
      <c r="L22" s="13"/>
      <c r="M22" s="13"/>
      <c r="N22" s="13"/>
    </row>
    <row r="23" spans="1:14" s="5" customFormat="1" ht="23.25" customHeight="1">
      <c r="A23" s="44" t="s">
        <v>49</v>
      </c>
      <c r="B23" s="45"/>
      <c r="C23" s="46"/>
      <c r="D23" s="27"/>
      <c r="E23" s="23"/>
      <c r="F23" s="23"/>
      <c r="G23" s="21"/>
      <c r="H23" s="30">
        <f>+H21+H22</f>
        <v>146.3540031801752</v>
      </c>
      <c r="I23" s="18"/>
      <c r="J23" s="18"/>
      <c r="K23" s="18"/>
      <c r="L23" s="18"/>
      <c r="M23" s="18"/>
      <c r="N23" s="18"/>
    </row>
    <row r="24" spans="1:14" s="5" customFormat="1" ht="7.5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</row>
    <row r="25" spans="1:14" s="5" customFormat="1" ht="23.25" customHeight="1">
      <c r="A25" s="35" t="s">
        <v>59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</row>
    <row r="26" spans="1:14" s="5" customFormat="1" ht="22.5">
      <c r="A26" s="38" t="s">
        <v>28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</row>
    <row r="27" spans="1:14" ht="40.5">
      <c r="A27" s="17" t="s">
        <v>60</v>
      </c>
      <c r="B27" s="25" t="s">
        <v>50</v>
      </c>
      <c r="C27" s="17" t="s">
        <v>51</v>
      </c>
      <c r="D27" s="19" t="s">
        <v>2</v>
      </c>
      <c r="E27" s="20">
        <v>7</v>
      </c>
      <c r="F27" s="20">
        <v>7</v>
      </c>
      <c r="G27" s="21">
        <v>1</v>
      </c>
      <c r="H27" s="20">
        <v>7</v>
      </c>
      <c r="I27" s="34" t="s">
        <v>55</v>
      </c>
      <c r="J27" s="34"/>
      <c r="K27" s="49">
        <v>5</v>
      </c>
      <c r="L27" s="49">
        <v>3</v>
      </c>
      <c r="M27" s="28" t="s">
        <v>53</v>
      </c>
      <c r="N27" s="28" t="s">
        <v>54</v>
      </c>
    </row>
    <row r="28" spans="1:14" ht="17.25" customHeight="1">
      <c r="A28" s="44" t="s">
        <v>56</v>
      </c>
      <c r="B28" s="45"/>
      <c r="C28" s="46"/>
      <c r="D28" s="14"/>
      <c r="E28" s="15"/>
      <c r="F28" s="15"/>
      <c r="G28" s="13"/>
      <c r="H28" s="16">
        <f>+H27</f>
        <v>7</v>
      </c>
      <c r="I28" s="13"/>
      <c r="J28" s="13"/>
      <c r="K28" s="13"/>
      <c r="L28" s="13"/>
      <c r="M28" s="13"/>
      <c r="N28" s="13"/>
    </row>
    <row r="29" spans="1:14" s="5" customFormat="1" ht="7.5" customHeight="1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</row>
    <row r="30" spans="1:74" s="3" customFormat="1" ht="17.25" customHeight="1">
      <c r="A30" s="44" t="s">
        <v>57</v>
      </c>
      <c r="B30" s="45"/>
      <c r="C30" s="46"/>
      <c r="D30" s="14"/>
      <c r="E30" s="15"/>
      <c r="F30" s="15"/>
      <c r="G30" s="13"/>
      <c r="H30" s="16">
        <f>+H28+H23</f>
        <v>153.3540031801752</v>
      </c>
      <c r="I30" s="13"/>
      <c r="J30" s="13"/>
      <c r="K30" s="13"/>
      <c r="L30" s="13"/>
      <c r="M30" s="13"/>
      <c r="N30" s="1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s="3" customFormat="1" ht="17.25" customHeight="1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3" s="3" customFormat="1" ht="17.25" customHeight="1">
      <c r="A32" s="2" t="s">
        <v>1</v>
      </c>
      <c r="B32" s="2" t="s">
        <v>21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s="3" customFormat="1" ht="17.25" customHeight="1">
      <c r="A33" s="2" t="s">
        <v>5</v>
      </c>
      <c r="B33" s="2" t="s">
        <v>22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3" customFormat="1" ht="17.25" customHeight="1">
      <c r="A34" s="2" t="s">
        <v>7</v>
      </c>
      <c r="B34" s="2" t="s">
        <v>23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4" s="3" customFormat="1" ht="17.25" customHeight="1">
      <c r="A35" s="1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s="3" customFormat="1" ht="17.25" customHeight="1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s="3" customFormat="1" ht="17.25" customHeight="1">
      <c r="A37" s="1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s="3" customFormat="1" ht="17.25" customHeight="1">
      <c r="A38" s="1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s="3" customFormat="1" ht="17.25" customHeight="1">
      <c r="A39" s="1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s="3" customFormat="1" ht="17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s="3" customFormat="1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s="3" customFormat="1" ht="17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s="3" customFormat="1" ht="17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s="3" customFormat="1" ht="17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s="3" customFormat="1" ht="17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s="3" customFormat="1" ht="17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s="3" customFormat="1" ht="17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s="3" customFormat="1" ht="17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s="3" customFormat="1" ht="17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s="3" customFormat="1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s="3" customFormat="1" ht="17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s="3" customFormat="1" ht="17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s="3" customFormat="1" ht="17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s="3" customFormat="1" ht="17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s="3" customFormat="1" ht="17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s="3" customFormat="1" ht="17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s="3" customFormat="1" ht="17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s="3" customFormat="1" ht="17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s="3" customFormat="1" ht="17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s="3" customFormat="1" ht="17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s="3" customFormat="1" ht="17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s="3" customFormat="1" ht="17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s="3" customFormat="1" ht="17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s="3" customFormat="1" ht="17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s="3" customFormat="1" ht="17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s="3" customFormat="1" ht="17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s="3" customFormat="1" ht="17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s="3" customFormat="1" ht="17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s="3" customFormat="1" ht="17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4" s="3" customFormat="1" ht="17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1:74" s="3" customFormat="1" ht="17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1:74" s="3" customFormat="1" ht="17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1:74" s="3" customFormat="1" ht="17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s="3" customFormat="1" ht="17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s="3" customFormat="1" ht="17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s="3" customFormat="1" ht="17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 spans="1:74" s="3" customFormat="1" ht="17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 spans="1:74" s="3" customFormat="1" ht="17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</row>
    <row r="79" spans="1:74" s="3" customFormat="1" ht="17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  <row r="80" spans="1:74" s="3" customFormat="1" ht="17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</row>
    <row r="81" spans="1:74" s="3" customFormat="1" ht="17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</row>
    <row r="82" spans="1:74" s="3" customFormat="1" ht="17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1:74" s="3" customFormat="1" ht="17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</row>
    <row r="84" spans="1:74" s="3" customFormat="1" ht="17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</row>
    <row r="85" spans="1:74" s="3" customFormat="1" ht="17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</row>
    <row r="86" spans="1:74" s="3" customFormat="1" ht="17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</row>
    <row r="87" spans="1:74" s="3" customFormat="1" ht="17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</row>
    <row r="88" spans="1:74" s="3" customFormat="1" ht="17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</row>
    <row r="89" spans="1:74" s="3" customFormat="1" ht="17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</row>
    <row r="90" spans="1:74" s="3" customFormat="1" ht="17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</row>
    <row r="91" spans="1:74" s="3" customFormat="1" ht="17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</row>
    <row r="92" spans="1:74" s="3" customFormat="1" ht="17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1:74" s="3" customFormat="1" ht="17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</row>
    <row r="94" spans="1:74" s="3" customFormat="1" ht="17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</row>
    <row r="95" spans="1:74" s="3" customFormat="1" ht="17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</row>
    <row r="96" spans="1:74" s="3" customFormat="1" ht="17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</row>
    <row r="97" spans="1:74" s="3" customFormat="1" ht="17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1:74" s="3" customFormat="1" ht="17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</row>
    <row r="99" spans="1:74" s="3" customFormat="1" ht="17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</row>
    <row r="100" spans="1:74" s="3" customFormat="1" ht="17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</row>
    <row r="101" spans="1:74" s="3" customFormat="1" ht="17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  <row r="102" spans="1:74" s="3" customFormat="1" ht="17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</row>
    <row r="103" spans="1:74" s="3" customFormat="1" ht="17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</row>
    <row r="104" spans="1:74" s="3" customFormat="1" ht="17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s="3" customFormat="1" ht="17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s="3" customFormat="1" ht="17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74" s="3" customFormat="1" ht="17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</row>
    <row r="108" spans="1:74" s="3" customFormat="1" ht="17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s="3" customFormat="1" ht="17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s="3" customFormat="1" ht="17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s="3" customFormat="1" ht="17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1:74" s="3" customFormat="1" ht="17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1:74" s="3" customFormat="1" ht="17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1:74" s="3" customFormat="1" ht="17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1:74" s="3" customFormat="1" ht="17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1:74" s="3" customFormat="1" ht="17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1:74" s="3" customFormat="1" ht="17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1:74" s="3" customFormat="1" ht="17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1:74" s="3" customFormat="1" ht="17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1:74" s="3" customFormat="1" ht="17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1:74" s="3" customFormat="1" ht="17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1:74" s="3" customFormat="1" ht="17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1:74" s="3" customFormat="1" ht="17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1:74" s="3" customFormat="1" ht="17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1:74" s="3" customFormat="1" ht="17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1:74" s="3" customFormat="1" ht="17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1:74" s="3" customFormat="1" ht="17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1:74" s="3" customFormat="1" ht="17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1:74" s="3" customFormat="1" ht="17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1:74" s="3" customFormat="1" ht="17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1:74" s="3" customFormat="1" ht="17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1:74" s="3" customFormat="1" ht="17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1:74" s="3" customFormat="1" ht="17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1:74" s="3" customFormat="1" ht="17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1:74" s="3" customFormat="1" ht="17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</row>
    <row r="136" spans="1:74" s="3" customFormat="1" ht="17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</row>
    <row r="137" spans="1:74" s="3" customFormat="1" ht="17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1:74" s="3" customFormat="1" ht="17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1:74" s="3" customFormat="1" ht="17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1:74" s="3" customFormat="1" ht="17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1:74" s="3" customFormat="1" ht="17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1:74" s="3" customFormat="1" ht="17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1:74" s="3" customFormat="1" ht="17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</row>
    <row r="144" spans="4:6" ht="17.25" customHeight="1">
      <c r="D144" s="2"/>
      <c r="E144" s="2"/>
      <c r="F144" s="2"/>
    </row>
    <row r="145" spans="4:6" ht="17.25" customHeight="1">
      <c r="D145" s="2"/>
      <c r="E145" s="2"/>
      <c r="F145" s="2"/>
    </row>
  </sheetData>
  <sheetProtection/>
  <mergeCells count="27">
    <mergeCell ref="A26:N26"/>
    <mergeCell ref="A24:N24"/>
    <mergeCell ref="A28:C28"/>
    <mergeCell ref="A30:C30"/>
    <mergeCell ref="A29:N29"/>
    <mergeCell ref="A22:C22"/>
    <mergeCell ref="A25:N25"/>
    <mergeCell ref="G2:G3"/>
    <mergeCell ref="H2:H3"/>
    <mergeCell ref="I27:J27"/>
    <mergeCell ref="A4:N4"/>
    <mergeCell ref="A5:N5"/>
    <mergeCell ref="A6:N6"/>
    <mergeCell ref="A7:N7"/>
    <mergeCell ref="A21:C21"/>
    <mergeCell ref="A23:C23"/>
    <mergeCell ref="A2:A3"/>
    <mergeCell ref="B2:B3"/>
    <mergeCell ref="C2:C3"/>
    <mergeCell ref="D2:D3"/>
    <mergeCell ref="E2:E3"/>
    <mergeCell ref="F2:F3"/>
    <mergeCell ref="M2:N2"/>
    <mergeCell ref="I2:I3"/>
    <mergeCell ref="J2:J3"/>
    <mergeCell ref="K2:K3"/>
    <mergeCell ref="L2:L3"/>
  </mergeCells>
  <printOptions horizontalCentered="1"/>
  <pageMargins left="0.25" right="0.25" top="0.5" bottom="1" header="0.3" footer="0.05"/>
  <pageSetup fitToHeight="2" horizontalDpi="1200" verticalDpi="12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Harutyunyan1</dc:creator>
  <cp:keywords/>
  <dc:description/>
  <cp:lastModifiedBy>Marine Harutyunyan1</cp:lastModifiedBy>
  <cp:lastPrinted>2017-03-27T15:33:02Z</cp:lastPrinted>
  <dcterms:created xsi:type="dcterms:W3CDTF">2017-03-17T08:31:08Z</dcterms:created>
  <dcterms:modified xsi:type="dcterms:W3CDTF">2017-03-28T10:37:09Z</dcterms:modified>
  <cp:category/>
  <cp:version/>
  <cp:contentType/>
  <cp:contentStatus/>
</cp:coreProperties>
</file>